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Læs mig" sheetId="1" r:id="rId1"/>
    <sheet name="Inddata" sheetId="2" r:id="rId2"/>
    <sheet name="GEOPROC_koder" sheetId="3" r:id="rId3"/>
  </sheets>
  <definedNames>
    <definedName name="filnavn">'Inddata'!$B$40</definedName>
    <definedName name="GEOFIL">'GEOPROC_koder'!$G$40</definedName>
  </definedNames>
  <calcPr fullCalcOnLoad="1"/>
</workbook>
</file>

<file path=xl/sharedStrings.xml><?xml version="1.0" encoding="utf-8"?>
<sst xmlns="http://schemas.openxmlformats.org/spreadsheetml/2006/main" count="108" uniqueCount="70">
  <si>
    <t>Hydraulisk placering</t>
  </si>
  <si>
    <t>Afstand/opholdstid</t>
  </si>
  <si>
    <t>Dato for analyse</t>
  </si>
  <si>
    <t>Temperatur</t>
  </si>
  <si>
    <t>°C</t>
  </si>
  <si>
    <t>pH</t>
  </si>
  <si>
    <t>Calcium</t>
  </si>
  <si>
    <t>mg Ca/l</t>
  </si>
  <si>
    <t>Magnesium</t>
  </si>
  <si>
    <t>mg Mg/l</t>
  </si>
  <si>
    <t>Natrium</t>
  </si>
  <si>
    <t>mg Na/l</t>
  </si>
  <si>
    <t>Kalium</t>
  </si>
  <si>
    <t>mg K/l</t>
  </si>
  <si>
    <t>Ammonium</t>
  </si>
  <si>
    <r>
      <t>mg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/l</t>
    </r>
  </si>
  <si>
    <t>Jern</t>
  </si>
  <si>
    <t>mg Fe/l</t>
  </si>
  <si>
    <t>Mangan</t>
  </si>
  <si>
    <t>mg Mn/l</t>
  </si>
  <si>
    <t>Bikarbonat</t>
  </si>
  <si>
    <r>
      <t>mg 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</t>
    </r>
  </si>
  <si>
    <t>Klorid</t>
  </si>
  <si>
    <t>mg Cl/l</t>
  </si>
  <si>
    <t>Sulfat</t>
  </si>
  <si>
    <r>
      <t>mg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/l</t>
    </r>
  </si>
  <si>
    <t>Nitrat</t>
  </si>
  <si>
    <r>
      <t>mg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</t>
    </r>
  </si>
  <si>
    <t>Fluorid</t>
  </si>
  <si>
    <t>mg F/l</t>
  </si>
  <si>
    <t>Fosfat-fosfor</t>
  </si>
  <si>
    <t>mg P/l</t>
  </si>
  <si>
    <t>NVOC</t>
  </si>
  <si>
    <t>mg C/l</t>
  </si>
  <si>
    <t>Ilt</t>
  </si>
  <si>
    <r>
      <t>mg O</t>
    </r>
    <r>
      <rPr>
        <vertAlign val="subscript"/>
        <sz val="10"/>
        <rFont val="Arial"/>
        <family val="0"/>
      </rPr>
      <t>2</t>
    </r>
    <r>
      <rPr>
        <sz val="10"/>
        <rFont val="Arial"/>
        <family val="2"/>
      </rPr>
      <t>/l</t>
    </r>
  </si>
  <si>
    <t>Metan</t>
  </si>
  <si>
    <r>
      <t>mg CH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2"/>
      </rPr>
      <t>/l</t>
    </r>
  </si>
  <si>
    <r>
      <t>m</t>
    </r>
    <r>
      <rPr>
        <sz val="10"/>
        <rFont val="Arial"/>
        <family val="2"/>
      </rPr>
      <t>g/l</t>
    </r>
  </si>
  <si>
    <t>Lokalitet:</t>
  </si>
  <si>
    <t>Forureningstype:</t>
  </si>
  <si>
    <t>Geoproc bruger:</t>
  </si>
  <si>
    <t>Dato:</t>
  </si>
  <si>
    <t>Bemærkninger</t>
  </si>
  <si>
    <t>Boringsnavn</t>
  </si>
  <si>
    <t>år</t>
  </si>
  <si>
    <t>meter</t>
  </si>
  <si>
    <t>Data til Combobox</t>
  </si>
  <si>
    <t xml:space="preserve"> </t>
  </si>
  <si>
    <t>dage</t>
  </si>
  <si>
    <t>;;;;;;;;;;;;;;;;;;;;;;;;;;;;;;;;;;;;;;;;;;;;;;;;;;;;;;;;;;;;;;;;;;;;;;;;;;;;;;;;;;;;;;;;;;;;;;;;;;;;;;;;;;;;;;;;;;;;;;;;;;;;;;;;;;;;;;;;;;;;;;;;;;;;;;;;;;;;;;;;;;;;;;;;;;;;;;;;;;;;</t>
  </si>
  <si>
    <t>Denne projektmappe kan levere inddata til Miljøstyrelsens geokemiske beregningsprogram GEOPROC</t>
  </si>
  <si>
    <t>Projektmappen har beskyttede celler for at formindske risikoen for at fjerne de koder der har betydning for funktionen</t>
  </si>
  <si>
    <r>
      <t xml:space="preserve">Man kan indtaste data i regnearket </t>
    </r>
    <r>
      <rPr>
        <b/>
        <i/>
        <sz val="12"/>
        <rFont val="Arial"/>
        <family val="2"/>
      </rPr>
      <t>"Inddata"</t>
    </r>
  </si>
  <si>
    <t>men der skal man huske kun at indsætte værdier fordi man eller ødelægger de datakontrol rutiner projektmappen indeholder.</t>
  </si>
  <si>
    <r>
      <t>Dette gøres ved at anvende funktionen "</t>
    </r>
    <r>
      <rPr>
        <b/>
        <i/>
        <sz val="12"/>
        <rFont val="Arial"/>
        <family val="2"/>
      </rPr>
      <t>indsæt speciel</t>
    </r>
    <r>
      <rPr>
        <b/>
        <sz val="12"/>
        <rFont val="Arial"/>
        <family val="2"/>
      </rPr>
      <t>" i menuen</t>
    </r>
    <r>
      <rPr>
        <b/>
        <i/>
        <sz val="12"/>
        <rFont val="Arial"/>
        <family val="2"/>
      </rPr>
      <t xml:space="preserve"> Rediger</t>
    </r>
    <r>
      <rPr>
        <b/>
        <sz val="12"/>
        <rFont val="Arial"/>
        <family val="2"/>
      </rPr>
      <t xml:space="preserve"> og vælge "</t>
    </r>
    <r>
      <rPr>
        <b/>
        <i/>
        <sz val="12"/>
        <rFont val="Arial"/>
        <family val="2"/>
      </rPr>
      <t>indsæt værdier</t>
    </r>
    <r>
      <rPr>
        <b/>
        <sz val="12"/>
        <rFont val="Arial"/>
        <family val="2"/>
      </rPr>
      <t>"</t>
    </r>
  </si>
  <si>
    <t>Man kan også sætte data ind med Windows copy/klippe/paste funktion</t>
  </si>
  <si>
    <t>Dato</t>
  </si>
  <si>
    <t>Geoprocinddatafil</t>
  </si>
  <si>
    <t>Kulbrinte 1</t>
  </si>
  <si>
    <t>Kulbrinte 2</t>
  </si>
  <si>
    <t>Kulbrinte 3</t>
  </si>
  <si>
    <t>Kulbrinte 4</t>
  </si>
  <si>
    <t>Kulbrinte 5</t>
  </si>
  <si>
    <t>Når man er færdig med dataindtastning laver man en ny GEOPROC data fil ved at trykke på den store knap i regnearket</t>
  </si>
  <si>
    <t>Husk at i GEOPROC må boringerne ikke hedde det samme</t>
  </si>
  <si>
    <t>Husk også at i GEOPROC må boringernes hydrauliske placering ikke være den samme</t>
  </si>
  <si>
    <t>Hvis dette ikke overholdes giver GEOPROC en fejlmeddelelse og går i værste fald ned og skal genstartes</t>
  </si>
  <si>
    <r>
      <t>Den ny datafil gemmes i det aktuelle bibliotek under navnet "</t>
    </r>
    <r>
      <rPr>
        <b/>
        <i/>
        <sz val="12"/>
        <rFont val="Arial"/>
        <family val="2"/>
      </rPr>
      <t>GEOPROCinddatafil.geo</t>
    </r>
    <r>
      <rPr>
        <b/>
        <sz val="12"/>
        <rFont val="Arial"/>
        <family val="2"/>
      </rPr>
      <t>"</t>
    </r>
  </si>
  <si>
    <r>
      <t>Rør heller ikke ved den blok der hedder "</t>
    </r>
    <r>
      <rPr>
        <b/>
        <i/>
        <sz val="12"/>
        <rFont val="Arial"/>
        <family val="2"/>
      </rPr>
      <t>data til combobok</t>
    </r>
    <r>
      <rPr>
        <b/>
        <sz val="12"/>
        <rFont val="Arial"/>
        <family val="2"/>
      </rPr>
      <t>s"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</si>
</sst>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dd/mm/yy"/>
    <numFmt numFmtId="166" formatCode="0_)"/>
    <numFmt numFmtId="167" formatCode="0.0_)"/>
    <numFmt numFmtId="168" formatCode="dd/mm/yy"/>
    <numFmt numFmtId="169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 applyProtection="1">
      <alignment horizontal="right"/>
      <protection/>
    </xf>
    <xf numFmtId="164" fontId="2" fillId="3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/>
    </xf>
    <xf numFmtId="166" fontId="2" fillId="3" borderId="4" xfId="0" applyNumberFormat="1" applyFont="1" applyFill="1" applyBorder="1" applyAlignment="1" applyProtection="1">
      <alignment horizontal="right"/>
      <protection locked="0"/>
    </xf>
    <xf numFmtId="167" fontId="2" fillId="3" borderId="4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right"/>
      <protection/>
    </xf>
    <xf numFmtId="0" fontId="4" fillId="2" borderId="7" xfId="0" applyFon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right"/>
      <protection/>
    </xf>
    <xf numFmtId="0" fontId="5" fillId="4" borderId="8" xfId="0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 applyProtection="1">
      <alignment horizontal="right"/>
      <protection/>
    </xf>
    <xf numFmtId="0" fontId="6" fillId="4" borderId="10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165" fontId="2" fillId="0" borderId="6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right"/>
      <protection/>
    </xf>
    <xf numFmtId="169" fontId="2" fillId="3" borderId="2" xfId="0" applyNumberFormat="1" applyFont="1" applyFill="1" applyBorder="1" applyAlignment="1" applyProtection="1">
      <alignment horizontal="right"/>
      <protection locked="0"/>
    </xf>
    <xf numFmtId="169" fontId="2" fillId="3" borderId="4" xfId="0" applyNumberFormat="1" applyFont="1" applyFill="1" applyBorder="1" applyAlignment="1" applyProtection="1">
      <alignment horizontal="right"/>
      <protection locked="0"/>
    </xf>
    <xf numFmtId="169" fontId="2" fillId="3" borderId="6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left" wrapText="1"/>
      <protection locked="0"/>
    </xf>
    <xf numFmtId="0" fontId="1" fillId="3" borderId="11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1" fillId="2" borderId="16" xfId="0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1" fillId="3" borderId="19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3" borderId="21" xfId="0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4" fontId="1" fillId="3" borderId="2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" fillId="4" borderId="23" xfId="0" applyFont="1" applyFill="1" applyBorder="1" applyAlignment="1" applyProtection="1">
      <alignment/>
      <protection/>
    </xf>
    <xf numFmtId="0" fontId="5" fillId="4" borderId="24" xfId="0" applyFont="1" applyFill="1" applyBorder="1" applyAlignment="1" applyProtection="1">
      <alignment/>
      <protection/>
    </xf>
    <xf numFmtId="0" fontId="5" fillId="4" borderId="24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1" fillId="4" borderId="26" xfId="0" applyFont="1" applyFill="1" applyBorder="1" applyAlignment="1" applyProtection="1">
      <alignment/>
      <protection/>
    </xf>
    <xf numFmtId="165" fontId="5" fillId="4" borderId="27" xfId="0" applyNumberFormat="1" applyFont="1" applyFill="1" applyBorder="1" applyAlignment="1" applyProtection="1">
      <alignment horizontal="left"/>
      <protection/>
    </xf>
    <xf numFmtId="0" fontId="5" fillId="4" borderId="27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171450</xdr:rowOff>
    </xdr:from>
    <xdr:to>
      <xdr:col>1</xdr:col>
      <xdr:colOff>647700</xdr:colOff>
      <xdr:row>27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42912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10</xdr:row>
      <xdr:rowOff>9525</xdr:rowOff>
    </xdr:from>
    <xdr:to>
      <xdr:col>11</xdr:col>
      <xdr:colOff>257175</xdr:colOff>
      <xdr:row>14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2428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2:A23"/>
  <sheetViews>
    <sheetView workbookViewId="0" topLeftCell="A11">
      <selection activeCell="M24" sqref="M24"/>
    </sheetView>
  </sheetViews>
  <sheetFormatPr defaultColWidth="9.140625" defaultRowHeight="12.75"/>
  <sheetData>
    <row r="2" ht="15.75">
      <c r="A2" s="50" t="s">
        <v>51</v>
      </c>
    </row>
    <row r="4" ht="15.75">
      <c r="A4" s="50" t="s">
        <v>52</v>
      </c>
    </row>
    <row r="6" ht="15.75">
      <c r="A6" s="50" t="s">
        <v>53</v>
      </c>
    </row>
    <row r="8" ht="15.75">
      <c r="A8" s="50" t="s">
        <v>56</v>
      </c>
    </row>
    <row r="9" ht="15.75">
      <c r="A9" s="50" t="s">
        <v>54</v>
      </c>
    </row>
    <row r="11" ht="15.75">
      <c r="A11" s="50" t="s">
        <v>55</v>
      </c>
    </row>
    <row r="13" ht="15.75">
      <c r="A13" s="50" t="s">
        <v>69</v>
      </c>
    </row>
    <row r="15" ht="15.75">
      <c r="A15" s="50" t="s">
        <v>64</v>
      </c>
    </row>
    <row r="17" ht="15.75">
      <c r="A17" s="50" t="s">
        <v>68</v>
      </c>
    </row>
    <row r="19" ht="15.75">
      <c r="A19" s="59" t="s">
        <v>65</v>
      </c>
    </row>
    <row r="21" ht="15.75">
      <c r="A21" s="59" t="s">
        <v>66</v>
      </c>
    </row>
    <row r="23" ht="15.75">
      <c r="A23" s="59" t="s">
        <v>67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I41"/>
  <sheetViews>
    <sheetView tabSelected="1" zoomScale="90" zoomScaleNormal="90" workbookViewId="0" topLeftCell="A1">
      <selection activeCell="J6" sqref="J6"/>
    </sheetView>
  </sheetViews>
  <sheetFormatPr defaultColWidth="9.140625" defaultRowHeight="12.75"/>
  <cols>
    <col min="1" max="1" width="18.00390625" style="0" bestFit="1" customWidth="1"/>
    <col min="2" max="2" width="9.8515625" style="0" bestFit="1" customWidth="1"/>
    <col min="3" max="6" width="9.00390625" style="0" bestFit="1" customWidth="1"/>
    <col min="7" max="7" width="10.00390625" style="0" bestFit="1" customWidth="1"/>
  </cols>
  <sheetData>
    <row r="1" spans="1:7" ht="12.75">
      <c r="A1" s="37" t="s">
        <v>39</v>
      </c>
      <c r="B1" s="38"/>
      <c r="C1" s="43"/>
      <c r="D1" s="44"/>
      <c r="E1" s="44"/>
      <c r="F1" s="44"/>
      <c r="G1" s="45"/>
    </row>
    <row r="2" spans="1:7" ht="12.75">
      <c r="A2" s="39" t="s">
        <v>40</v>
      </c>
      <c r="B2" s="40"/>
      <c r="C2" s="46"/>
      <c r="D2" s="47"/>
      <c r="E2" s="47"/>
      <c r="F2" s="47"/>
      <c r="G2" s="48"/>
    </row>
    <row r="3" spans="1:7" ht="12.75">
      <c r="A3" s="39" t="s">
        <v>41</v>
      </c>
      <c r="B3" s="40"/>
      <c r="C3" s="46"/>
      <c r="D3" s="47"/>
      <c r="E3" s="47"/>
      <c r="F3" s="47"/>
      <c r="G3" s="48"/>
    </row>
    <row r="4" spans="1:7" ht="12.75">
      <c r="A4" s="39" t="s">
        <v>42</v>
      </c>
      <c r="B4" s="40"/>
      <c r="C4" s="49"/>
      <c r="D4" s="47"/>
      <c r="E4" s="47"/>
      <c r="F4" s="47"/>
      <c r="G4" s="48"/>
    </row>
    <row r="5" spans="1:7" ht="13.5" thickBot="1">
      <c r="A5" s="41" t="s">
        <v>43</v>
      </c>
      <c r="B5" s="42"/>
      <c r="C5" s="34"/>
      <c r="D5" s="35"/>
      <c r="E5" s="35"/>
      <c r="F5" s="35"/>
      <c r="G5" s="36"/>
    </row>
    <row r="6" spans="1:7" ht="12.75">
      <c r="A6" s="3" t="s">
        <v>44</v>
      </c>
      <c r="B6" s="15"/>
      <c r="C6" s="33"/>
      <c r="D6" s="33"/>
      <c r="E6" s="21"/>
      <c r="F6" s="33"/>
      <c r="G6" s="33"/>
    </row>
    <row r="7" spans="1:7" ht="12.75" customHeight="1">
      <c r="A7" s="6" t="s">
        <v>0</v>
      </c>
      <c r="B7" s="17"/>
      <c r="C7" s="22"/>
      <c r="D7" s="22"/>
      <c r="E7" s="22"/>
      <c r="F7" s="22"/>
      <c r="G7" s="22"/>
    </row>
    <row r="8" spans="1:7" ht="13.5" thickBot="1">
      <c r="A8" s="11" t="s">
        <v>2</v>
      </c>
      <c r="B8" s="16"/>
      <c r="C8" s="23"/>
      <c r="D8" s="23"/>
      <c r="E8" s="23"/>
      <c r="F8" s="23"/>
      <c r="G8" s="23"/>
    </row>
    <row r="9" spans="1:7" ht="12.75">
      <c r="A9" s="4" t="s">
        <v>3</v>
      </c>
      <c r="B9" s="4" t="s">
        <v>4</v>
      </c>
      <c r="C9" s="14"/>
      <c r="D9" s="14"/>
      <c r="E9" s="14"/>
      <c r="F9" s="14"/>
      <c r="G9" s="14"/>
    </row>
    <row r="10" spans="1:7" ht="12.75">
      <c r="A10" s="6" t="s">
        <v>5</v>
      </c>
      <c r="B10" s="6"/>
      <c r="C10" s="5"/>
      <c r="D10" s="5"/>
      <c r="E10" s="5"/>
      <c r="F10" s="5"/>
      <c r="G10" s="5"/>
    </row>
    <row r="11" spans="1:7" ht="12.75">
      <c r="A11" s="6" t="s">
        <v>6</v>
      </c>
      <c r="B11" s="6" t="s">
        <v>7</v>
      </c>
      <c r="C11" s="7"/>
      <c r="D11" s="7"/>
      <c r="E11" s="7"/>
      <c r="F11" s="7"/>
      <c r="G11" s="7"/>
    </row>
    <row r="12" spans="1:7" ht="12.75">
      <c r="A12" s="6" t="s">
        <v>8</v>
      </c>
      <c r="B12" s="6" t="s">
        <v>9</v>
      </c>
      <c r="C12" s="7"/>
      <c r="D12" s="8"/>
      <c r="E12" s="8"/>
      <c r="F12" s="8"/>
      <c r="G12" s="8"/>
    </row>
    <row r="13" spans="1:7" ht="12.75">
      <c r="A13" s="6" t="s">
        <v>10</v>
      </c>
      <c r="B13" s="6" t="s">
        <v>11</v>
      </c>
      <c r="C13" s="8"/>
      <c r="D13" s="8"/>
      <c r="E13" s="8"/>
      <c r="F13" s="8"/>
      <c r="G13" s="8"/>
    </row>
    <row r="14" spans="1:7" ht="12.75">
      <c r="A14" s="6" t="s">
        <v>12</v>
      </c>
      <c r="B14" s="6" t="s">
        <v>13</v>
      </c>
      <c r="C14" s="8"/>
      <c r="D14" s="8"/>
      <c r="E14" s="8"/>
      <c r="F14" s="8"/>
      <c r="G14" s="8"/>
    </row>
    <row r="15" spans="1:7" ht="15.75">
      <c r="A15" s="6" t="s">
        <v>14</v>
      </c>
      <c r="B15" s="6" t="s">
        <v>15</v>
      </c>
      <c r="C15" s="5"/>
      <c r="D15" s="5"/>
      <c r="E15" s="5"/>
      <c r="F15" s="5"/>
      <c r="G15" s="5"/>
    </row>
    <row r="16" spans="1:7" ht="12.75">
      <c r="A16" s="6" t="s">
        <v>16</v>
      </c>
      <c r="B16" s="6" t="s">
        <v>17</v>
      </c>
      <c r="C16" s="5"/>
      <c r="D16" s="5"/>
      <c r="E16" s="5"/>
      <c r="F16" s="5"/>
      <c r="G16" s="5"/>
    </row>
    <row r="17" spans="1:7" ht="12.75">
      <c r="A17" s="6" t="s">
        <v>18</v>
      </c>
      <c r="B17" s="6" t="s">
        <v>19</v>
      </c>
      <c r="C17" s="5"/>
      <c r="D17" s="5"/>
      <c r="E17" s="5"/>
      <c r="F17" s="5"/>
      <c r="G17" s="5"/>
    </row>
    <row r="18" spans="1:7" ht="15.75">
      <c r="A18" s="6" t="s">
        <v>20</v>
      </c>
      <c r="B18" s="6" t="s">
        <v>21</v>
      </c>
      <c r="C18" s="7"/>
      <c r="D18" s="7"/>
      <c r="E18" s="7"/>
      <c r="F18" s="7"/>
      <c r="G18" s="7"/>
    </row>
    <row r="19" spans="1:7" ht="12.75">
      <c r="A19" s="6" t="s">
        <v>22</v>
      </c>
      <c r="B19" s="6" t="s">
        <v>23</v>
      </c>
      <c r="C19" s="7"/>
      <c r="D19" s="7"/>
      <c r="E19" s="7"/>
      <c r="F19" s="7"/>
      <c r="G19" s="7"/>
    </row>
    <row r="20" spans="1:7" ht="15.75">
      <c r="A20" s="6" t="s">
        <v>24</v>
      </c>
      <c r="B20" s="6" t="s">
        <v>25</v>
      </c>
      <c r="C20" s="7"/>
      <c r="D20" s="7"/>
      <c r="E20" s="7"/>
      <c r="F20" s="7"/>
      <c r="G20" s="7"/>
    </row>
    <row r="21" spans="1:7" ht="15.75">
      <c r="A21" s="6" t="s">
        <v>26</v>
      </c>
      <c r="B21" s="6" t="s">
        <v>27</v>
      </c>
      <c r="C21" s="8"/>
      <c r="D21" s="8"/>
      <c r="E21" s="8"/>
      <c r="F21" s="8"/>
      <c r="G21" s="8"/>
    </row>
    <row r="22" spans="1:7" ht="12.75">
      <c r="A22" s="6" t="s">
        <v>28</v>
      </c>
      <c r="B22" s="6" t="s">
        <v>29</v>
      </c>
      <c r="C22" s="5"/>
      <c r="D22" s="5"/>
      <c r="E22" s="5"/>
      <c r="F22" s="5"/>
      <c r="G22" s="5"/>
    </row>
    <row r="23" spans="1:7" ht="12.75">
      <c r="A23" s="6" t="s">
        <v>30</v>
      </c>
      <c r="B23" s="9" t="s">
        <v>31</v>
      </c>
      <c r="C23" s="10"/>
      <c r="D23" s="10"/>
      <c r="E23" s="10"/>
      <c r="F23" s="10"/>
      <c r="G23" s="10"/>
    </row>
    <row r="24" spans="1:7" ht="12.75">
      <c r="A24" s="6" t="s">
        <v>32</v>
      </c>
      <c r="B24" s="9" t="s">
        <v>33</v>
      </c>
      <c r="C24" s="10"/>
      <c r="D24" s="10"/>
      <c r="E24" s="10"/>
      <c r="F24" s="10"/>
      <c r="G24" s="10"/>
    </row>
    <row r="25" spans="1:7" ht="15.75">
      <c r="A25" s="6" t="s">
        <v>34</v>
      </c>
      <c r="B25" s="9" t="s">
        <v>35</v>
      </c>
      <c r="C25" s="10"/>
      <c r="D25" s="10"/>
      <c r="E25" s="10"/>
      <c r="F25" s="10"/>
      <c r="G25" s="10"/>
    </row>
    <row r="26" spans="1:7" ht="16.5" thickBot="1">
      <c r="A26" s="11" t="s">
        <v>36</v>
      </c>
      <c r="B26" s="11" t="s">
        <v>37</v>
      </c>
      <c r="C26" s="10"/>
      <c r="D26" s="10"/>
      <c r="E26" s="10"/>
      <c r="F26" s="10"/>
      <c r="G26" s="10"/>
    </row>
    <row r="27" spans="1:7" ht="13.5" thickBot="1">
      <c r="A27" s="1" t="s">
        <v>1</v>
      </c>
      <c r="B27" s="2"/>
      <c r="C27" s="24"/>
      <c r="D27" s="24"/>
      <c r="E27" s="24"/>
      <c r="F27" s="24"/>
      <c r="G27" s="24"/>
    </row>
    <row r="28" spans="1:7" ht="13.5" customHeight="1">
      <c r="A28" s="25" t="s">
        <v>59</v>
      </c>
      <c r="B28" s="12" t="s">
        <v>38</v>
      </c>
      <c r="C28" s="30"/>
      <c r="D28" s="30"/>
      <c r="E28" s="30"/>
      <c r="F28" s="30"/>
      <c r="G28" s="30"/>
    </row>
    <row r="29" spans="1:7" ht="12.75">
      <c r="A29" s="26" t="s">
        <v>60</v>
      </c>
      <c r="B29" s="13" t="s">
        <v>38</v>
      </c>
      <c r="C29" s="31"/>
      <c r="D29" s="31"/>
      <c r="E29" s="31"/>
      <c r="F29" s="31"/>
      <c r="G29" s="31"/>
    </row>
    <row r="30" spans="1:7" ht="12.75">
      <c r="A30" s="26" t="s">
        <v>61</v>
      </c>
      <c r="B30" s="13" t="s">
        <v>38</v>
      </c>
      <c r="C30" s="31"/>
      <c r="D30" s="31"/>
      <c r="E30" s="31"/>
      <c r="F30" s="31"/>
      <c r="G30" s="31"/>
    </row>
    <row r="31" spans="1:7" ht="12.75">
      <c r="A31" s="26" t="s">
        <v>62</v>
      </c>
      <c r="B31" s="13" t="s">
        <v>38</v>
      </c>
      <c r="C31" s="31"/>
      <c r="D31" s="31"/>
      <c r="E31" s="31"/>
      <c r="F31" s="31"/>
      <c r="G31" s="31"/>
    </row>
    <row r="32" spans="1:7" ht="13.5" thickBot="1">
      <c r="A32" s="28" t="s">
        <v>63</v>
      </c>
      <c r="B32" s="29" t="s">
        <v>38</v>
      </c>
      <c r="C32" s="32"/>
      <c r="D32" s="32"/>
      <c r="E32" s="32"/>
      <c r="F32" s="32"/>
      <c r="G32" s="32"/>
    </row>
    <row r="33" ht="13.5" thickBot="1"/>
    <row r="34" ht="13.5" thickTop="1">
      <c r="A34" s="20" t="s">
        <v>47</v>
      </c>
    </row>
    <row r="35" ht="12.75">
      <c r="A35" s="27" t="s">
        <v>46</v>
      </c>
    </row>
    <row r="36" ht="12.75">
      <c r="A36" s="18" t="s">
        <v>49</v>
      </c>
    </row>
    <row r="37" ht="12.75">
      <c r="A37" s="18" t="s">
        <v>45</v>
      </c>
    </row>
    <row r="38" ht="13.5" thickBot="1">
      <c r="A38" s="19" t="s">
        <v>46</v>
      </c>
    </row>
    <row r="39" ht="14.25" thickBot="1" thickTop="1"/>
    <row r="40" spans="1:9" ht="12.75">
      <c r="A40" s="51" t="s">
        <v>58</v>
      </c>
      <c r="B40" s="52" t="str">
        <f ca="1">CONCATENATE(INFO("bibliotek"),"GEOPROC_inddatafil.geo")</f>
        <v>D:\Sager\miljoestyrelsen\Geoproc 00.08\Kursus\Datafiler\GEOPROC_inddatafil.geo</v>
      </c>
      <c r="C40" s="53"/>
      <c r="D40" s="53"/>
      <c r="E40" s="53"/>
      <c r="F40" s="53"/>
      <c r="G40" s="53"/>
      <c r="H40" s="53"/>
      <c r="I40" s="54"/>
    </row>
    <row r="41" spans="1:9" ht="13.5" thickBot="1">
      <c r="A41" s="55" t="s">
        <v>57</v>
      </c>
      <c r="B41" s="56">
        <f ca="1">NOW()</f>
        <v>37960.59226886574</v>
      </c>
      <c r="C41" s="57"/>
      <c r="D41" s="57"/>
      <c r="E41" s="57"/>
      <c r="F41" s="57"/>
      <c r="G41" s="57"/>
      <c r="H41" s="57"/>
      <c r="I41" s="58"/>
    </row>
  </sheetData>
  <sheetProtection password="C430" sheet="1" objects="1" scenarios="1"/>
  <mergeCells count="10">
    <mergeCell ref="C5:G5"/>
    <mergeCell ref="A1:B1"/>
    <mergeCell ref="A2:B2"/>
    <mergeCell ref="A3:B3"/>
    <mergeCell ref="A4:B4"/>
    <mergeCell ref="A5:B5"/>
    <mergeCell ref="C1:G1"/>
    <mergeCell ref="C2:G2"/>
    <mergeCell ref="C3:G3"/>
    <mergeCell ref="C4:G4"/>
  </mergeCells>
  <dataValidations count="21">
    <dataValidation type="decimal" allowBlank="1" showInputMessage="1" showErrorMessage="1" errorTitle="FEJLMEDDELELSE" error="Du kan have indtast et mellemrum eller et tegn der ikke er et tal" sqref="D12:G12 D17:G17">
      <formula1>0</formula1>
      <formula2>5000</formula2>
    </dataValidation>
    <dataValidation type="decimal" allowBlank="1" showInputMessage="1" showErrorMessage="1" errorTitle="FEJLMEDDELELSE" error="Temperatur skal ligge i intervallet 0&lt;T&lt; 80" sqref="C9:G9">
      <formula1>0</formula1>
      <formula2>80</formula2>
    </dataValidation>
    <dataValidation type="decimal" allowBlank="1" showInputMessage="1" showErrorMessage="1" errorTitle="FEJLMEDDELELSE" error="pH skal ligge i intervallet 5&lt;pH&lt;10" sqref="C10:G10">
      <formula1>5</formula1>
      <formula2>10</formula2>
    </dataValidation>
    <dataValidation type="decimal" allowBlank="1" showInputMessage="1" showErrorMessage="1" errorTitle="FEJLMEDDELELSE" error="Calcium skal ligge i intervallet 5&lt;Ca&lt;1000" sqref="C11:G11">
      <formula1>5</formula1>
      <formula2>1000</formula2>
    </dataValidation>
    <dataValidation type="decimal" allowBlank="1" showInputMessage="1" showErrorMessage="1" errorTitle="FEJLMEDDELELSE" error="Magnesium skal ligge i intervallet 0&lt;Mg&lt;1000" sqref="C12">
      <formula1>0</formula1>
      <formula2>1000</formula2>
    </dataValidation>
    <dataValidation type="decimal" allowBlank="1" showInputMessage="1" showErrorMessage="1" errorTitle="FEJLMEDDELELSE" error="Natrium skal ligge i intervallet 0&lt;Na&lt;5000" sqref="C13:G13">
      <formula1>0</formula1>
      <formula2>5000</formula2>
    </dataValidation>
    <dataValidation type="decimal" allowBlank="1" showInputMessage="1" showErrorMessage="1" errorTitle="FEJLMEDDELELSE" error="Kalium skal ligge i intervallet 0&lt;K&lt;1000" sqref="C14:G14">
      <formula1>0</formula1>
      <formula2>1000</formula2>
    </dataValidation>
    <dataValidation type="decimal" allowBlank="1" showInputMessage="1" showErrorMessage="1" errorTitle="FEJLMEDDELELSE" error="Ammonium skal liogge i intervallet 0&lt;NH4&lt;100" sqref="C15:G15">
      <formula1>0</formula1>
      <formula2>100</formula2>
    </dataValidation>
    <dataValidation type="decimal" allowBlank="1" showInputMessage="1" showErrorMessage="1" errorTitle="FEJLMEDDELELSE" error="Jern skal ligge i intervallet 0&lt;Fe&lt;100" sqref="C16:G16">
      <formula1>0</formula1>
      <formula2>100</formula2>
    </dataValidation>
    <dataValidation type="decimal" allowBlank="1" showInputMessage="1" showErrorMessage="1" errorTitle="FEJLMEDDELELSE" error="Mangan skal ligge i intervallet 0&lt;Mn&lt;100" sqref="C17">
      <formula1>0</formula1>
      <formula2>100</formula2>
    </dataValidation>
    <dataValidation type="decimal" allowBlank="1" showInputMessage="1" showErrorMessage="1" errorTitle="FEJLMEDDELELSE" error="Bikarbonat skal ligge i intervallet 8&lt;HCO3&lt;1500" sqref="C18:G18">
      <formula1>8</formula1>
      <formula2>1500</formula2>
    </dataValidation>
    <dataValidation type="decimal" allowBlank="1" showInputMessage="1" showErrorMessage="1" errorTitle="FEJLMEDDELELSE" error="Klorid skal ligge intervallet 0&lt;Cl&lt;7000" sqref="C19:G19">
      <formula1>0</formula1>
      <formula2>7000</formula2>
    </dataValidation>
    <dataValidation type="decimal" allowBlank="1" showInputMessage="1" showErrorMessage="1" errorTitle="FEJLMEDDELELSE" error="Sulfat skal ligge i intervallet 0&lt;SO4&lt;1500" sqref="C20:G20">
      <formula1>0</formula1>
      <formula2>1500</formula2>
    </dataValidation>
    <dataValidation type="decimal" allowBlank="1" showInputMessage="1" showErrorMessage="1" errorTitle="FEJLMEDDELELSE" error="Nitrat skal ligge i intervallet 0&lt;NO3&lt;500" sqref="C21:G21">
      <formula1>0</formula1>
      <formula2>500</formula2>
    </dataValidation>
    <dataValidation type="decimal" allowBlank="1" showInputMessage="1" showErrorMessage="1" errorTitle="FEJLMEDDELELSE" error="Fluorid skal ligge i intervallet 0&lt;F&lt;50" sqref="C22:G22">
      <formula1>0</formula1>
      <formula2>50</formula2>
    </dataValidation>
    <dataValidation type="decimal" allowBlank="1" showInputMessage="1" showErrorMessage="1" errorTitle="FEJLMEDDELELSE" error="Fosfat-fosfor skal ligge i intervallet 0&lt;PO4-P&lt;10" sqref="C23:G23">
      <formula1>0</formula1>
      <formula2>10</formula2>
    </dataValidation>
    <dataValidation type="decimal" allowBlank="1" showInputMessage="1" showErrorMessage="1" errorTitle="FEJLMEDDELELSE" error="NVOC skal ligge i intervallet 0&lt;NVOC&lt;500" sqref="C24:G24">
      <formula1>0</formula1>
      <formula2>500</formula2>
    </dataValidation>
    <dataValidation type="decimal" allowBlank="1" showInputMessage="1" showErrorMessage="1" errorTitle="FEJLMEDDELELSE" error="Opløst ilt skal ligge i intervallet 0&lt;O2&lt;20" sqref="C25:G25">
      <formula1>0</formula1>
      <formula2>20</formula2>
    </dataValidation>
    <dataValidation type="decimal" allowBlank="1" showInputMessage="1" showErrorMessage="1" errorTitle="FEJLMEDDELELSE" error="Metan skal ligge i intervallet 0&lt;CH4&lt;50" sqref="C26:G26">
      <formula1>0</formula1>
      <formula2>50</formula2>
    </dataValidation>
    <dataValidation allowBlank="1" showInputMessage="1" showErrorMessage="1" errorTitle="FEJLMEDDELSE" error="Talstørrelsen skal ligge mellem 0&lt;x&lt;100.000" sqref="C27:G27"/>
    <dataValidation type="decimal" allowBlank="1" showInputMessage="1" showErrorMessage="1" errorTitle="FEJLMEDDELELSE" error="Miljøfremmede stoffer skal ligge mellem 0&lt;X&lt;10.000.000" sqref="C28:G32">
      <formula1>0</formula1>
      <formula2>10000000</formula2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G40"/>
  <sheetViews>
    <sheetView workbookViewId="0" topLeftCell="A22">
      <selection activeCell="C45" sqref="C45"/>
    </sheetView>
  </sheetViews>
  <sheetFormatPr defaultColWidth="9.140625" defaultRowHeight="12.75"/>
  <cols>
    <col min="6" max="6" width="2.421875" style="0" customWidth="1"/>
  </cols>
  <sheetData>
    <row r="1" ht="12.75">
      <c r="F1" t="s">
        <v>48</v>
      </c>
    </row>
    <row r="2" ht="12.75">
      <c r="F2" t="s">
        <v>48</v>
      </c>
    </row>
    <row r="3" ht="12.75">
      <c r="F3" t="s">
        <v>48</v>
      </c>
    </row>
    <row r="4" ht="12.75">
      <c r="F4" t="s">
        <v>48</v>
      </c>
    </row>
    <row r="5" spans="6:7" ht="12.75">
      <c r="F5" t="s">
        <v>48</v>
      </c>
      <c r="G5" t="str">
        <f>CONCATENATE(Inddata!C1,";",Inddata!C2,";",Inddata!C3,";",Inddata!C4,";",Inddata!C5,";")</f>
        <v>;;;;;</v>
      </c>
    </row>
    <row r="6" ht="12.75">
      <c r="F6" t="s">
        <v>48</v>
      </c>
    </row>
    <row r="7" ht="12.75">
      <c r="F7" t="s">
        <v>48</v>
      </c>
    </row>
    <row r="8" spans="1:7" ht="12.75">
      <c r="A8" t="str">
        <f>CONCATENATE(Inddata!C6,";",Inddata!C7,";",Inddata!C8,";")</f>
        <v>;;;</v>
      </c>
      <c r="B8" t="str">
        <f>CONCATENATE(Inddata!D6,";",Inddata!D7,";",Inddata!D8,";")</f>
        <v>;;;</v>
      </c>
      <c r="C8" t="str">
        <f>CONCATENATE(Inddata!E6,";",Inddata!E7,";",Inddata!E8,";")</f>
        <v>;;;</v>
      </c>
      <c r="D8" t="str">
        <f>CONCATENATE(Inddata!F6,";",Inddata!F7,";",Inddata!F8,";")</f>
        <v>;;;</v>
      </c>
      <c r="E8" t="str">
        <f>CONCATENATE(Inddata!G6,";",Inddata!G7,";",Inddata!G8,";")</f>
        <v>;;;</v>
      </c>
      <c r="F8" t="s">
        <v>48</v>
      </c>
      <c r="G8" t="str">
        <f>CONCATENATE(A8,B8,C8,D8,E8,)</f>
        <v>;;;;;;;;;;;;;;;</v>
      </c>
    </row>
    <row r="9" ht="12.75">
      <c r="F9" t="s">
        <v>48</v>
      </c>
    </row>
    <row r="10" ht="12.75">
      <c r="F10" t="s">
        <v>48</v>
      </c>
    </row>
    <row r="11" ht="12.75">
      <c r="F11" t="s">
        <v>48</v>
      </c>
    </row>
    <row r="12" ht="12.75">
      <c r="F12" t="s">
        <v>48</v>
      </c>
    </row>
    <row r="13" ht="12.75">
      <c r="F13" t="s">
        <v>48</v>
      </c>
    </row>
    <row r="14" ht="12.75">
      <c r="F14" t="s">
        <v>48</v>
      </c>
    </row>
    <row r="15" ht="12.75">
      <c r="F15" t="s">
        <v>48</v>
      </c>
    </row>
    <row r="16" ht="12.75">
      <c r="F16" t="s">
        <v>48</v>
      </c>
    </row>
    <row r="17" ht="12.75">
      <c r="F17" t="s">
        <v>48</v>
      </c>
    </row>
    <row r="18" ht="12.75">
      <c r="F18" t="s">
        <v>48</v>
      </c>
    </row>
    <row r="19" ht="12.75">
      <c r="F19" t="s">
        <v>48</v>
      </c>
    </row>
    <row r="20" ht="12.75">
      <c r="F20" t="s">
        <v>48</v>
      </c>
    </row>
    <row r="21" ht="12.75">
      <c r="F21" t="s">
        <v>48</v>
      </c>
    </row>
    <row r="22" ht="12.75">
      <c r="F22" t="s">
        <v>48</v>
      </c>
    </row>
    <row r="23" spans="1:6" ht="12.75">
      <c r="A23" t="str">
        <f>CONCATENATE(Inddata!C9,";",Inddata!C10,";",Inddata!C11,";",Inddata!C12,";",Inddata!C13,";",Inddata!C14,";",Inddata!C15,";",Inddata!C16,";",Inddata!C17,";",Inddata!C18,";",Inddata!C19,";",Inddata!C20,";",Inddata!C21,";",Inddata!C22,";",Inddata!C23,";")</f>
        <v>;;;;;;;;;;;;;;;</v>
      </c>
      <c r="B23" t="str">
        <f>CONCATENATE(Inddata!D9,";",Inddata!D10,";",Inddata!D11,";",Inddata!D12,";",Inddata!D13,";",Inddata!D14,";",Inddata!D15,";",Inddata!D16,";",Inddata!D17,";",Inddata!D18,";",Inddata!D19,";",Inddata!D20,";",Inddata!D21,";",Inddata!D22,";",Inddata!D23,";")</f>
        <v>;;;;;;;;;;;;;;;</v>
      </c>
      <c r="C23" t="str">
        <f>CONCATENATE(Inddata!E9,";",Inddata!E10,";",Inddata!E11,";",Inddata!E12,";",Inddata!E13,";",Inddata!E14,";",Inddata!E15,";",Inddata!E16,";",Inddata!E17,";",Inddata!E18,";",Inddata!E19,";",Inddata!E20,";",Inddata!E21,";",Inddata!E22,";",Inddata!E23,";")</f>
        <v>;;;;;;;;;;;;;;;</v>
      </c>
      <c r="D23" t="str">
        <f>CONCATENATE(Inddata!F9,";",Inddata!F10,";",Inddata!F11,";",Inddata!F12,";",Inddata!F13,";",Inddata!F14,";",Inddata!F15,";",Inddata!F16,";",Inddata!F17,";",Inddata!F18,";",Inddata!F19,";",Inddata!F20,";",Inddata!F21,";",Inddata!F22,";",Inddata!F23,";")</f>
        <v>;;;;;;;;;;;;;;;</v>
      </c>
      <c r="E23" t="str">
        <f>CONCATENATE(Inddata!G9,";",Inddata!G10,";",Inddata!G11,";",Inddata!G12,";",Inddata!G13,";",Inddata!G14,";",Inddata!G15,";",Inddata!G16,";",Inddata!G17,";",Inddata!G18,";",Inddata!G19,";",Inddata!G20,";",Inddata!G21,";",Inddata!G22,";",Inddata!G23,";")</f>
        <v>;;;;;;;;;;;;;;;</v>
      </c>
      <c r="F23" t="s">
        <v>48</v>
      </c>
    </row>
    <row r="24" ht="12.75">
      <c r="F24" t="s">
        <v>48</v>
      </c>
    </row>
    <row r="25" ht="12.75">
      <c r="F25" t="s">
        <v>48</v>
      </c>
    </row>
    <row r="26" spans="1:7" ht="12.75">
      <c r="A26" t="str">
        <f>CONCATENATE(A23,Inddata!C24,";",Inddata!C25,";",Inddata!C26,";")</f>
        <v>;;;;;;;;;;;;;;;;;;</v>
      </c>
      <c r="B26" t="str">
        <f>CONCATENATE(B23,Inddata!D24,";",Inddata!D25,";",Inddata!D26,";")</f>
        <v>;;;;;;;;;;;;;;;;;;</v>
      </c>
      <c r="C26" t="str">
        <f>CONCATENATE(C23,Inddata!E24,";",Inddata!E25,";",Inddata!E26,";")</f>
        <v>;;;;;;;;;;;;;;;;;;</v>
      </c>
      <c r="D26" t="str">
        <f>CONCATENATE(D23,Inddata!F24,";",Inddata!F25,";",Inddata!F26,";")</f>
        <v>;;;;;;;;;;;;;;;;;;</v>
      </c>
      <c r="E26" t="str">
        <f>CONCATENATE(E23,Inddata!G24,";",Inddata!G25,";",Inddata!G26,";")</f>
        <v>;;;;;;;;;;;;;;;;;;</v>
      </c>
      <c r="F26" t="s">
        <v>48</v>
      </c>
      <c r="G26" t="str">
        <f>CONCATENATE(A26,B26,C26,D26,E26,)</f>
        <v>;;;;;;;;;;;;;;;;;;;;;;;;;;;;;;;;;;;;;;;;;;;;;;;;;;;;;;;;;;;;;;;;;;;;;;;;;;;;;;;;;;;;;;;;;;</v>
      </c>
    </row>
    <row r="27" spans="6:7" ht="12.75">
      <c r="F27" t="s">
        <v>48</v>
      </c>
      <c r="G27" t="str">
        <f>CONCATENATE(Inddata!A35,";",Inddata!C27,";",Inddata!D27,";",Inddata!E27,";",Inddata!F27,";",Inddata!G27,";",Inddata!A28,";",Inddata!A29,";",Inddata!A30,";",Inddata!A31,";",Inddata!A32,";")</f>
        <v>meter;;;;;;Kulbrinte 1;Kulbrinte 2;Kulbrinte 3;Kulbrinte 4;Kulbrinte 5;</v>
      </c>
    </row>
    <row r="28" ht="12.75">
      <c r="F28" t="s">
        <v>48</v>
      </c>
    </row>
    <row r="29" ht="12.75">
      <c r="F29" t="s">
        <v>48</v>
      </c>
    </row>
    <row r="30" ht="12.75">
      <c r="F30" t="s">
        <v>48</v>
      </c>
    </row>
    <row r="31" ht="12.75">
      <c r="F31" t="s">
        <v>48</v>
      </c>
    </row>
    <row r="32" spans="1:7" ht="12.75">
      <c r="A32" t="str">
        <f>CONCATENATE(Inddata!C28,";",Inddata!C29,";",Inddata!C30,";",Inddata!C31,";",Inddata!C32,";")</f>
        <v>;;;;;</v>
      </c>
      <c r="B32" t="str">
        <f>CONCATENATE(Inddata!D28,";",Inddata!D29,";",Inddata!D30,";",Inddata!D31,";",Inddata!D32,";")</f>
        <v>;;;;;</v>
      </c>
      <c r="C32" t="str">
        <f>CONCATENATE(Inddata!E28,";",Inddata!E29,";",Inddata!E30,";",Inddata!E31,";",Inddata!E32,";")</f>
        <v>;;;;;</v>
      </c>
      <c r="D32" t="str">
        <f>CONCATENATE(Inddata!F28,";",Inddata!F29,";",Inddata!F30,";",Inddata!F31,";",Inddata!F32,";")</f>
        <v>;;;;;</v>
      </c>
      <c r="E32" t="str">
        <f>CONCATENATE(Inddata!G28,";",Inddata!G29,";",Inddata!G30,";",Inddata!G31,";",Inddata!G32,";")</f>
        <v>;;;;;</v>
      </c>
      <c r="F32" t="s">
        <v>48</v>
      </c>
      <c r="G32" t="str">
        <f>CONCATENATE(A32,B32,C32,D32,E32,)</f>
        <v>;;;;;;;;;;;;;;;;;;;;;;;;;</v>
      </c>
    </row>
    <row r="33" ht="12.75">
      <c r="F33" t="s">
        <v>48</v>
      </c>
    </row>
    <row r="34" ht="12.75">
      <c r="F34" t="s">
        <v>48</v>
      </c>
    </row>
    <row r="36" ht="12.75">
      <c r="G36" t="s">
        <v>50</v>
      </c>
    </row>
    <row r="40" ht="12.75">
      <c r="G40" t="str">
        <f>CONCATENATE(G5,G8,G26,G27,G32,G36)</f>
        <v>;;;;;;;;;;;;;;;;;;;;;;;;;;;;;;;;;;;;;;;;;;;;;;;;;;;;;;;;;;;;;;;;;;;;;;;;;;;;;;;;;;;;;;;;;;;;;;;;;;;;;;;;;;;;;;meter;;;;;;Kulbrinte 1;Kulbrinte 2;Kulbrinte 3;Kulbrinte 4;Kulbrinte 5;;;;;;;;;;;;;;;;;;;;;;;;;;;;;;;;;;;;;;;;;;;;;;;;;;;;;;;;;;;;;;;;;;;;;;;;;;;;;;;;;;;;;;;;;;;;;;;;;;;;;;;;;;;;;;;;;;;;;;;;;;;;;;;;;;;;;;;;;;;;;;;;;;;;;;;;;;;;;;;;;;;;;;;;;;;;;;;;;;;;;;;;;;;;;;;;;;;;;;;;;;;;;;</v>
      </c>
    </row>
  </sheetData>
  <sheetProtection password="C430" sheet="1" objects="1" scenario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AKTOR innovation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Aktor</dc:creator>
  <cp:keywords/>
  <dc:description/>
  <cp:lastModifiedBy>Henrik Aktor</cp:lastModifiedBy>
  <dcterms:created xsi:type="dcterms:W3CDTF">2003-11-12T21:08:09Z</dcterms:created>
  <dcterms:modified xsi:type="dcterms:W3CDTF">2003-12-05T13:14:09Z</dcterms:modified>
  <cp:category/>
  <cp:version/>
  <cp:contentType/>
  <cp:contentStatus/>
</cp:coreProperties>
</file>