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13748\Desktop\"/>
    </mc:Choice>
  </mc:AlternateContent>
  <bookViews>
    <workbookView xWindow="120" yWindow="30" windowWidth="20715" windowHeight="11760"/>
  </bookViews>
  <sheets>
    <sheet name="Introduction" sheetId="3" r:id="rId1"/>
    <sheet name="Input values of EFSA calculator" sheetId="1" r:id="rId2"/>
    <sheet name="Manual input values" sheetId="2" r:id="rId3"/>
  </sheets>
  <calcPr calcId="162913"/>
</workbook>
</file>

<file path=xl/calcChain.xml><?xml version="1.0" encoding="utf-8"?>
<calcChain xmlns="http://schemas.openxmlformats.org/spreadsheetml/2006/main">
  <c r="E29" i="2" l="1"/>
  <c r="E13" i="2"/>
  <c r="M11" i="2"/>
  <c r="C35" i="1" l="1"/>
  <c r="A33" i="1"/>
  <c r="A31" i="1"/>
  <c r="E29" i="1"/>
  <c r="A29" i="1"/>
  <c r="A19" i="1"/>
  <c r="C21" i="1" s="1"/>
  <c r="A17" i="1"/>
  <c r="E13" i="1"/>
  <c r="A13" i="1"/>
  <c r="A15" i="1" l="1"/>
  <c r="C35" i="2"/>
  <c r="A29" i="2"/>
  <c r="A15" i="2"/>
  <c r="A13" i="2"/>
  <c r="K11" i="2"/>
  <c r="I11" i="2"/>
  <c r="G11" i="2"/>
  <c r="E11" i="2"/>
  <c r="A19" i="2" l="1"/>
  <c r="C21" i="2" s="1"/>
  <c r="A17" i="2"/>
  <c r="A31" i="2"/>
  <c r="A33" i="2"/>
</calcChain>
</file>

<file path=xl/sharedStrings.xml><?xml version="1.0" encoding="utf-8"?>
<sst xmlns="http://schemas.openxmlformats.org/spreadsheetml/2006/main" count="197" uniqueCount="83">
  <si>
    <t>AR (kg as/ha)</t>
  </si>
  <si>
    <t>TC (m2/h)</t>
  </si>
  <si>
    <t>T (h)</t>
  </si>
  <si>
    <t>=</t>
  </si>
  <si>
    <t>DA (%/100))</t>
  </si>
  <si>
    <t>*</t>
  </si>
  <si>
    <t>Vegetables:</t>
  </si>
  <si>
    <t>Ornamentals:</t>
  </si>
  <si>
    <t>DE (mg/kg bw/d)</t>
  </si>
  <si>
    <t>AOEL (mg/kg bw/d):</t>
  </si>
  <si>
    <t xml:space="preserve">Harvesting and maintenance: </t>
  </si>
  <si>
    <t>DE: Dermal exposure</t>
  </si>
  <si>
    <t>DFR: Dislodgeable foliar residue</t>
  </si>
  <si>
    <t>AR: Application rate</t>
  </si>
  <si>
    <t>TC: Transfer coefficient</t>
  </si>
  <si>
    <t>T: Time (duration of task)</t>
  </si>
  <si>
    <t>DA: Dermal absorption</t>
  </si>
  <si>
    <t>BW: body weight</t>
  </si>
  <si>
    <t>DFR (mg as/m2/kg as/ha)</t>
  </si>
  <si>
    <t>Crop inspection/irrigation:</t>
  </si>
  <si>
    <t>TC (m2/h):</t>
  </si>
  <si>
    <t>Tree fruit:</t>
  </si>
  <si>
    <t>Small fruit (e.g. strawberries):</t>
  </si>
  <si>
    <t>DT50: The time required for 50% of the initial concentration to dissipate</t>
  </si>
  <si>
    <t>Re-entry time workers</t>
  </si>
  <si>
    <t>Instructions: Fill in the orange boxes. Multiply AR by MAF before insertion if the product is applied several times. The re-entry interval is then read in the green box. For re-entry in fields exposure from inhalation is considered not relevant. For re-entry in greenhouse the exposure from inhalation is considered relevant. As a worst case scenario no dissipation of the inhalation exposure is anticipated, thus the entire amount inhaled should be considered in the calculation.</t>
  </si>
  <si>
    <t>Re-entry fields</t>
  </si>
  <si>
    <t>Input values</t>
  </si>
  <si>
    <t>0,5^(x days/DT50)</t>
  </si>
  <si>
    <t>((DFR (mg as/m2/kg as/ha)</t>
  </si>
  <si>
    <t>/</t>
  </si>
  <si>
    <t>bw (kg))</t>
  </si>
  <si>
    <t>AOEL</t>
  </si>
  <si>
    <t>ln(0,5)</t>
  </si>
  <si>
    <t>(x days/DT50)</t>
  </si>
  <si>
    <t>x days/DT50</t>
  </si>
  <si>
    <t>x days</t>
  </si>
  <si>
    <t>T (hours):</t>
  </si>
  <si>
    <t>Re-entry greenhouses</t>
  </si>
  <si>
    <t>worker exposure_dermal</t>
  </si>
  <si>
    <t>+</t>
  </si>
  <si>
    <t>worker exposure_inhalation</t>
  </si>
  <si>
    <t>Abbreviations</t>
  </si>
  <si>
    <t>Exposure (mg as/kg bw/day) from EFSA calculator:</t>
  </si>
  <si>
    <t>default value 30</t>
  </si>
  <si>
    <t>Indicate TC</t>
  </si>
  <si>
    <t>Indicate T</t>
  </si>
  <si>
    <t>Indicate DA</t>
  </si>
  <si>
    <t>worker exposure_dermal (fields)</t>
  </si>
  <si>
    <t>default value</t>
  </si>
  <si>
    <t>worker exposure_dermal (greenhouse)</t>
  </si>
  <si>
    <t>Dermal absorption (%):</t>
  </si>
  <si>
    <t>The spreadsheet was introduced in May 2017.</t>
  </si>
  <si>
    <t xml:space="preserve">The purpose of this spreadsheet is to calculate the re-entry time for workers without gloves when the riskassessments result in exposures of more than 100 % of AOEL. </t>
  </si>
  <si>
    <t>December</t>
  </si>
  <si>
    <t>Introduction:</t>
  </si>
  <si>
    <t>Three sheets are presented: 1) introduction, 2) Input values of EFSA calculator, and 3) Manual input values</t>
  </si>
  <si>
    <t>Description of sheets:</t>
  </si>
  <si>
    <t xml:space="preserve">1) </t>
  </si>
  <si>
    <t xml:space="preserve">2) </t>
  </si>
  <si>
    <t>Input Values of EFSA Calculator:</t>
  </si>
  <si>
    <t>3)</t>
  </si>
  <si>
    <t>Manual input values:</t>
  </si>
  <si>
    <t>Assumptions:</t>
  </si>
  <si>
    <t>For the dermal exposure, we assume the activesubstances degrade by 1st order kinetics.</t>
  </si>
  <si>
    <t>For the inhalation exposure no decay is assumed as a worst case, due to lack of knowledge. Inhalation exposure is only considered relevant for indoor use.</t>
  </si>
  <si>
    <t>Versions and updates</t>
  </si>
  <si>
    <t>Version</t>
  </si>
  <si>
    <t>1.0</t>
  </si>
  <si>
    <t>May</t>
  </si>
  <si>
    <t>Original calculation sheet</t>
  </si>
  <si>
    <t xml:space="preserve">Insert the systemic dermal absorption value (without gloves) from EFSA calculator worker-sheet  </t>
  </si>
  <si>
    <t>Application rate fields (kg as/ha)</t>
  </si>
  <si>
    <t>Application rate greenhouse (kg as/ha)</t>
  </si>
  <si>
    <t>Inhalation</t>
  </si>
  <si>
    <t>DT50 (days, default 30):</t>
  </si>
  <si>
    <t>Dermal greenhouse</t>
  </si>
  <si>
    <t>Dermal fields</t>
  </si>
  <si>
    <t>Inhalation greenhouse</t>
  </si>
  <si>
    <t xml:space="preserve">Insert all the relevant values </t>
  </si>
  <si>
    <t>Current page to guide on calculation of worker re-entry time without gloves.</t>
  </si>
  <si>
    <t>2.0</t>
  </si>
  <si>
    <t>Specified in the 'Manuel input values' sheet that dermal absorption should be inserted in percent. At the same time the equation for dermal exposure was updated by dividing dermal absorption with 100.  
Introduction page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</si>
</sst>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rgb="FFFF0000"/>
      <name val="Calibri"/>
      <family val="2"/>
      <scheme val="minor"/>
    </font>
    <font>
      <sz val="8"/>
      <color indexed="8"/>
      <name val="Arial"/>
      <family val="2"/>
    </font>
    <font>
      <b/>
      <sz val="14"/>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u/>
      <sz val="11"/>
      <color theme="1"/>
      <name val="Calibri"/>
      <family val="2"/>
      <scheme val="minor"/>
    </font>
    <font>
      <sz val="20"/>
      <color theme="1"/>
      <name val="Calibri"/>
      <family val="2"/>
      <scheme val="minor"/>
    </font>
    <font>
      <sz val="12"/>
      <color theme="1"/>
      <name val="Calibri"/>
      <family val="2"/>
      <scheme val="minor"/>
    </font>
    <font>
      <b/>
      <u/>
      <sz val="12"/>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1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63">
    <xf numFmtId="0" fontId="0" fillId="0" borderId="0" xfId="0"/>
    <xf numFmtId="0" fontId="1" fillId="0" borderId="0" xfId="0" applyFont="1"/>
    <xf numFmtId="0" fontId="0" fillId="0" borderId="0" xfId="0"/>
    <xf numFmtId="0" fontId="3" fillId="0" borderId="0" xfId="0" applyFont="1"/>
    <xf numFmtId="0" fontId="4" fillId="0" borderId="0" xfId="0" applyFont="1" applyAlignment="1">
      <alignment wrapText="1"/>
    </xf>
    <xf numFmtId="0" fontId="0" fillId="0" borderId="0" xfId="0" applyAlignment="1"/>
    <xf numFmtId="0" fontId="0" fillId="0" borderId="1" xfId="0" applyBorder="1"/>
    <xf numFmtId="0" fontId="6" fillId="5" borderId="2" xfId="0" applyFont="1" applyFill="1" applyBorder="1"/>
    <xf numFmtId="0" fontId="0" fillId="5" borderId="3" xfId="0" applyFill="1" applyBorder="1"/>
    <xf numFmtId="0" fontId="0" fillId="5" borderId="4" xfId="0" applyFill="1" applyBorder="1"/>
    <xf numFmtId="0" fontId="0" fillId="5" borderId="5" xfId="0" applyFill="1" applyBorder="1"/>
    <xf numFmtId="0" fontId="0" fillId="5" borderId="0" xfId="0" applyFill="1" applyBorder="1"/>
    <xf numFmtId="0" fontId="0" fillId="5" borderId="6" xfId="0" applyFill="1" applyBorder="1"/>
    <xf numFmtId="0" fontId="0" fillId="5" borderId="0" xfId="0" applyFill="1" applyBorder="1" applyAlignment="1"/>
    <xf numFmtId="0" fontId="0" fillId="3" borderId="6" xfId="0" applyFill="1" applyBorder="1"/>
    <xf numFmtId="0" fontId="0" fillId="5" borderId="0" xfId="0" applyFill="1" applyBorder="1" applyAlignment="1">
      <alignment horizontal="left" vertical="top"/>
    </xf>
    <xf numFmtId="0" fontId="7" fillId="5" borderId="5" xfId="0" applyFont="1" applyFill="1" applyBorder="1"/>
    <xf numFmtId="0" fontId="0" fillId="5" borderId="0" xfId="0" applyFill="1"/>
    <xf numFmtId="0" fontId="0" fillId="5" borderId="5" xfId="0" applyFill="1" applyBorder="1" applyAlignment="1"/>
    <xf numFmtId="0" fontId="0" fillId="5" borderId="7" xfId="0" applyFill="1" applyBorder="1"/>
    <xf numFmtId="0" fontId="0" fillId="5" borderId="1" xfId="0" applyFill="1" applyBorder="1"/>
    <xf numFmtId="0" fontId="0" fillId="2" borderId="1" xfId="0" applyFill="1" applyBorder="1"/>
    <xf numFmtId="0" fontId="0" fillId="5" borderId="8" xfId="0" applyFill="1" applyBorder="1"/>
    <xf numFmtId="0" fontId="7" fillId="5" borderId="5" xfId="0" applyFont="1" applyFill="1" applyBorder="1" applyAlignment="1"/>
    <xf numFmtId="0" fontId="2" fillId="5" borderId="0" xfId="0" applyFont="1" applyFill="1" applyBorder="1" applyAlignment="1">
      <alignment horizontal="center" vertical="top" wrapText="1"/>
    </xf>
    <xf numFmtId="0" fontId="0" fillId="5" borderId="7" xfId="0" applyFill="1" applyBorder="1" applyAlignment="1"/>
    <xf numFmtId="0" fontId="0" fillId="5" borderId="0" xfId="0" applyFill="1" applyBorder="1" applyAlignment="1">
      <alignment horizontal="left"/>
    </xf>
    <xf numFmtId="0" fontId="0" fillId="5" borderId="5" xfId="0" applyFont="1" applyFill="1" applyBorder="1"/>
    <xf numFmtId="0" fontId="0" fillId="5" borderId="0" xfId="0" applyFont="1" applyFill="1" applyBorder="1"/>
    <xf numFmtId="0" fontId="0" fillId="5" borderId="6" xfId="0" applyFont="1" applyFill="1" applyBorder="1"/>
    <xf numFmtId="0" fontId="5" fillId="5" borderId="5" xfId="0" applyFont="1" applyFill="1" applyBorder="1"/>
    <xf numFmtId="0" fontId="0" fillId="5" borderId="5" xfId="0" applyFont="1" applyFill="1" applyBorder="1" applyAlignment="1">
      <alignment wrapText="1"/>
    </xf>
    <xf numFmtId="0" fontId="0" fillId="5" borderId="0" xfId="0" applyFont="1" applyFill="1" applyBorder="1" applyAlignment="1">
      <alignment wrapText="1"/>
    </xf>
    <xf numFmtId="0" fontId="0" fillId="5" borderId="6" xfId="0" applyFont="1" applyFill="1" applyBorder="1" applyAlignment="1">
      <alignment wrapText="1"/>
    </xf>
    <xf numFmtId="0" fontId="0" fillId="5" borderId="7" xfId="0" applyFont="1" applyFill="1" applyBorder="1"/>
    <xf numFmtId="0" fontId="0" fillId="0" borderId="9" xfId="0" applyBorder="1"/>
    <xf numFmtId="0" fontId="0" fillId="0" borderId="6" xfId="0" applyBorder="1"/>
    <xf numFmtId="0" fontId="0" fillId="3" borderId="8" xfId="0" applyFill="1" applyBorder="1"/>
    <xf numFmtId="0" fontId="0" fillId="5" borderId="3" xfId="0" applyFont="1" applyFill="1" applyBorder="1"/>
    <xf numFmtId="0" fontId="0" fillId="0" borderId="8" xfId="0" applyBorder="1"/>
    <xf numFmtId="0" fontId="2" fillId="5" borderId="1" xfId="0" applyFont="1" applyFill="1" applyBorder="1" applyAlignment="1">
      <alignment horizontal="center" vertical="top" wrapText="1"/>
    </xf>
    <xf numFmtId="0" fontId="0" fillId="0" borderId="0" xfId="0" applyBorder="1"/>
    <xf numFmtId="0" fontId="0" fillId="5" borderId="1" xfId="0" applyFont="1" applyFill="1" applyBorder="1"/>
    <xf numFmtId="0" fontId="0" fillId="5" borderId="8" xfId="0" applyFont="1" applyFill="1" applyBorder="1"/>
    <xf numFmtId="0" fontId="9" fillId="0" borderId="0" xfId="0" applyFont="1"/>
    <xf numFmtId="0" fontId="9" fillId="6" borderId="0" xfId="0" applyFont="1" applyFill="1"/>
    <xf numFmtId="0" fontId="0" fillId="6" borderId="0" xfId="0" applyFill="1"/>
    <xf numFmtId="0" fontId="9" fillId="7" borderId="0" xfId="0" applyFont="1" applyFill="1"/>
    <xf numFmtId="0" fontId="0" fillId="7" borderId="0" xfId="0" applyFill="1"/>
    <xf numFmtId="0" fontId="0" fillId="0" borderId="6" xfId="0" applyFill="1" applyBorder="1"/>
    <xf numFmtId="0" fontId="8" fillId="8" borderId="0" xfId="0" applyFont="1" applyFill="1"/>
    <xf numFmtId="0" fontId="0" fillId="8" borderId="0" xfId="0" applyFill="1"/>
    <xf numFmtId="0" fontId="9" fillId="8" borderId="0" xfId="0" applyFont="1" applyFill="1"/>
    <xf numFmtId="0" fontId="10" fillId="8" borderId="0" xfId="0" applyFont="1" applyFill="1"/>
    <xf numFmtId="0" fontId="9" fillId="6" borderId="0" xfId="0" applyFont="1" applyFill="1" applyAlignment="1">
      <alignment wrapText="1"/>
    </xf>
    <xf numFmtId="0" fontId="0" fillId="6" borderId="0" xfId="0" applyFill="1" applyAlignment="1">
      <alignment wrapText="1"/>
    </xf>
    <xf numFmtId="0" fontId="4" fillId="4" borderId="0" xfId="0" applyFont="1" applyFill="1" applyAlignment="1">
      <alignment wrapText="1"/>
    </xf>
    <xf numFmtId="0" fontId="0" fillId="4" borderId="0" xfId="0" applyFill="1" applyAlignment="1">
      <alignment wrapText="1"/>
    </xf>
    <xf numFmtId="0" fontId="0" fillId="5" borderId="5" xfId="0" applyFont="1" applyFill="1" applyBorder="1" applyAlignment="1">
      <alignment wrapText="1"/>
    </xf>
    <xf numFmtId="0" fontId="0" fillId="5" borderId="0" xfId="0" applyFont="1" applyFill="1" applyBorder="1" applyAlignment="1">
      <alignment wrapText="1"/>
    </xf>
    <xf numFmtId="0" fontId="0" fillId="5" borderId="6" xfId="0" applyFont="1" applyFill="1" applyBorder="1" applyAlignment="1">
      <alignment wrapText="1"/>
    </xf>
    <xf numFmtId="0" fontId="0" fillId="0" borderId="0" xfId="0" applyAlignment="1">
      <alignment wrapText="1"/>
    </xf>
    <xf numFmtId="0" fontId="0" fillId="0" borderId="6"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workbookViewId="0">
      <selection activeCell="T16" sqref="T16"/>
    </sheetView>
  </sheetViews>
  <sheetFormatPr defaultRowHeight="15" x14ac:dyDescent="0.25"/>
  <cols>
    <col min="3" max="3" width="13" customWidth="1"/>
    <col min="4" max="4" width="11.28515625" customWidth="1"/>
  </cols>
  <sheetData>
    <row r="1" spans="1:17" ht="26.25" x14ac:dyDescent="0.4">
      <c r="A1" s="50" t="s">
        <v>55</v>
      </c>
      <c r="B1" s="51"/>
      <c r="C1" s="51"/>
      <c r="D1" s="51"/>
      <c r="E1" s="51"/>
      <c r="F1" s="51"/>
      <c r="G1" s="51"/>
      <c r="H1" s="51"/>
      <c r="I1" s="51"/>
      <c r="J1" s="51"/>
      <c r="K1" s="51"/>
      <c r="L1" s="51"/>
      <c r="M1" s="51"/>
      <c r="N1" s="51"/>
      <c r="O1" s="51"/>
      <c r="P1" s="51"/>
      <c r="Q1" s="51"/>
    </row>
    <row r="2" spans="1:17" ht="15.75" x14ac:dyDescent="0.25">
      <c r="A2" s="52" t="s">
        <v>53</v>
      </c>
      <c r="B2" s="52"/>
      <c r="C2" s="52"/>
      <c r="D2" s="52"/>
      <c r="E2" s="52"/>
      <c r="F2" s="52"/>
      <c r="G2" s="52"/>
      <c r="H2" s="52"/>
      <c r="I2" s="52"/>
      <c r="J2" s="52"/>
      <c r="K2" s="52"/>
      <c r="L2" s="52"/>
      <c r="M2" s="52"/>
      <c r="N2" s="52"/>
      <c r="O2" s="52"/>
      <c r="P2" s="52"/>
      <c r="Q2" s="51"/>
    </row>
    <row r="3" spans="1:17" ht="15.75" x14ac:dyDescent="0.25">
      <c r="A3" s="52" t="s">
        <v>52</v>
      </c>
      <c r="B3" s="52"/>
      <c r="C3" s="52"/>
      <c r="D3" s="52"/>
      <c r="E3" s="52"/>
      <c r="F3" s="52"/>
      <c r="G3" s="52"/>
      <c r="H3" s="52"/>
      <c r="I3" s="52"/>
      <c r="J3" s="52"/>
      <c r="K3" s="52"/>
      <c r="L3" s="52"/>
      <c r="M3" s="52"/>
      <c r="N3" s="52"/>
      <c r="O3" s="52"/>
      <c r="P3" s="52"/>
      <c r="Q3" s="51"/>
    </row>
    <row r="4" spans="1:17" ht="15.75" x14ac:dyDescent="0.25">
      <c r="A4" s="52"/>
      <c r="B4" s="52"/>
      <c r="C4" s="52"/>
      <c r="D4" s="52"/>
      <c r="E4" s="52"/>
      <c r="F4" s="52"/>
      <c r="G4" s="52"/>
      <c r="H4" s="52"/>
      <c r="I4" s="52"/>
      <c r="J4" s="52"/>
      <c r="K4" s="52"/>
      <c r="L4" s="52"/>
      <c r="M4" s="52"/>
      <c r="N4" s="52"/>
      <c r="O4" s="52"/>
      <c r="P4" s="52"/>
      <c r="Q4" s="51"/>
    </row>
    <row r="5" spans="1:17" s="2" customFormat="1" ht="15.75" x14ac:dyDescent="0.25">
      <c r="A5" s="52" t="s">
        <v>56</v>
      </c>
      <c r="B5" s="52"/>
      <c r="C5" s="52"/>
      <c r="D5" s="52"/>
      <c r="E5" s="52"/>
      <c r="F5" s="52"/>
      <c r="G5" s="52"/>
      <c r="H5" s="52"/>
      <c r="I5" s="52"/>
      <c r="J5" s="52"/>
      <c r="K5" s="52"/>
      <c r="L5" s="52"/>
      <c r="M5" s="52"/>
      <c r="N5" s="52"/>
      <c r="O5" s="52"/>
      <c r="P5" s="52"/>
      <c r="Q5" s="51"/>
    </row>
    <row r="6" spans="1:17" s="2" customFormat="1" ht="15.75" x14ac:dyDescent="0.25">
      <c r="A6" s="52"/>
      <c r="B6" s="52"/>
      <c r="C6" s="52"/>
      <c r="D6" s="52"/>
      <c r="E6" s="52"/>
      <c r="F6" s="52"/>
      <c r="G6" s="52"/>
      <c r="H6" s="52"/>
      <c r="I6" s="52"/>
      <c r="J6" s="52"/>
      <c r="K6" s="52"/>
      <c r="L6" s="52"/>
      <c r="M6" s="52"/>
      <c r="N6" s="52"/>
      <c r="O6" s="52"/>
      <c r="P6" s="52"/>
      <c r="Q6" s="51"/>
    </row>
    <row r="7" spans="1:17" s="2" customFormat="1" ht="15.75" x14ac:dyDescent="0.25">
      <c r="A7" s="53" t="s">
        <v>57</v>
      </c>
      <c r="B7" s="52"/>
      <c r="C7" s="52"/>
      <c r="D7" s="52"/>
      <c r="E7" s="52"/>
      <c r="F7" s="52"/>
      <c r="G7" s="52"/>
      <c r="H7" s="52"/>
      <c r="I7" s="52"/>
      <c r="J7" s="52"/>
      <c r="K7" s="52"/>
      <c r="L7" s="52"/>
      <c r="M7" s="52"/>
      <c r="N7" s="52"/>
      <c r="O7" s="52"/>
      <c r="P7" s="52"/>
      <c r="Q7" s="51"/>
    </row>
    <row r="8" spans="1:17" s="2" customFormat="1" ht="19.899999999999999" customHeight="1" x14ac:dyDescent="0.25">
      <c r="A8" s="52" t="s">
        <v>58</v>
      </c>
      <c r="B8" s="52" t="s">
        <v>55</v>
      </c>
      <c r="C8" s="52"/>
      <c r="D8" s="51"/>
      <c r="E8" s="52" t="s">
        <v>80</v>
      </c>
      <c r="F8" s="52"/>
      <c r="G8" s="52"/>
      <c r="H8" s="52"/>
      <c r="I8" s="52"/>
      <c r="J8" s="52"/>
      <c r="K8" s="52"/>
      <c r="L8" s="52"/>
      <c r="M8" s="52"/>
      <c r="N8" s="52"/>
      <c r="O8" s="52"/>
      <c r="P8" s="52"/>
      <c r="Q8" s="51"/>
    </row>
    <row r="9" spans="1:17" s="2" customFormat="1" ht="19.899999999999999" customHeight="1" x14ac:dyDescent="0.25">
      <c r="A9" s="52" t="s">
        <v>59</v>
      </c>
      <c r="B9" s="52" t="s">
        <v>60</v>
      </c>
      <c r="C9" s="52"/>
      <c r="D9" s="52"/>
      <c r="E9" s="52" t="s">
        <v>71</v>
      </c>
      <c r="F9" s="52"/>
      <c r="G9" s="52"/>
      <c r="H9" s="52"/>
      <c r="I9" s="52"/>
      <c r="J9" s="52"/>
      <c r="K9" s="52"/>
      <c r="L9" s="52"/>
      <c r="M9" s="52"/>
      <c r="N9" s="52"/>
      <c r="O9" s="52"/>
      <c r="P9" s="52"/>
      <c r="Q9" s="51"/>
    </row>
    <row r="10" spans="1:17" s="2" customFormat="1" ht="22.15" customHeight="1" x14ac:dyDescent="0.25">
      <c r="A10" s="52" t="s">
        <v>61</v>
      </c>
      <c r="B10" s="52" t="s">
        <v>62</v>
      </c>
      <c r="C10" s="52"/>
      <c r="D10" s="52"/>
      <c r="E10" s="52" t="s">
        <v>79</v>
      </c>
      <c r="F10" s="52"/>
      <c r="G10" s="52"/>
      <c r="H10" s="52"/>
      <c r="I10" s="52"/>
      <c r="J10" s="52"/>
      <c r="K10" s="52"/>
      <c r="L10" s="52"/>
      <c r="M10" s="52"/>
      <c r="N10" s="52"/>
      <c r="O10" s="52"/>
      <c r="P10" s="52"/>
      <c r="Q10" s="51"/>
    </row>
    <row r="11" spans="1:17" s="2" customFormat="1" ht="22.15" customHeight="1" x14ac:dyDescent="0.25">
      <c r="A11" s="52"/>
      <c r="B11" s="52"/>
      <c r="C11" s="52"/>
      <c r="D11" s="52"/>
      <c r="E11" s="52"/>
      <c r="F11" s="52"/>
      <c r="G11" s="52"/>
      <c r="H11" s="52"/>
      <c r="I11" s="52"/>
      <c r="J11" s="52"/>
      <c r="K11" s="52"/>
      <c r="L11" s="52"/>
      <c r="M11" s="52"/>
      <c r="N11" s="52"/>
      <c r="O11" s="52"/>
      <c r="P11" s="52"/>
      <c r="Q11" s="51"/>
    </row>
    <row r="12" spans="1:17" s="2" customFormat="1" ht="22.15" customHeight="1" x14ac:dyDescent="0.25">
      <c r="A12" s="53" t="s">
        <v>63</v>
      </c>
      <c r="B12" s="52"/>
      <c r="C12" s="52"/>
      <c r="D12" s="52"/>
      <c r="E12" s="52"/>
      <c r="F12" s="52"/>
      <c r="G12" s="52"/>
      <c r="H12" s="52"/>
      <c r="I12" s="52"/>
      <c r="J12" s="52"/>
      <c r="K12" s="52"/>
      <c r="L12" s="52"/>
      <c r="M12" s="52"/>
      <c r="N12" s="52"/>
      <c r="O12" s="52"/>
      <c r="P12" s="52"/>
      <c r="Q12" s="51"/>
    </row>
    <row r="13" spans="1:17" s="2" customFormat="1" ht="14.45" customHeight="1" x14ac:dyDescent="0.25">
      <c r="A13" s="52" t="s">
        <v>64</v>
      </c>
      <c r="B13" s="52"/>
      <c r="C13" s="52"/>
      <c r="D13" s="52"/>
      <c r="E13" s="52"/>
      <c r="F13" s="52"/>
      <c r="G13" s="52"/>
      <c r="H13" s="52"/>
      <c r="I13" s="52"/>
      <c r="J13" s="52"/>
      <c r="K13" s="52"/>
      <c r="L13" s="52"/>
      <c r="M13" s="52"/>
      <c r="N13" s="52"/>
      <c r="O13" s="52"/>
      <c r="P13" s="52"/>
      <c r="Q13" s="51"/>
    </row>
    <row r="14" spans="1:17" s="2" customFormat="1" ht="14.45" customHeight="1" x14ac:dyDescent="0.25">
      <c r="A14" s="52" t="s">
        <v>65</v>
      </c>
      <c r="B14" s="52"/>
      <c r="C14" s="52"/>
      <c r="D14" s="52"/>
      <c r="E14" s="52"/>
      <c r="F14" s="52"/>
      <c r="G14" s="52"/>
      <c r="H14" s="52"/>
      <c r="I14" s="52"/>
      <c r="J14" s="52"/>
      <c r="K14" s="52"/>
      <c r="L14" s="52"/>
      <c r="M14" s="52"/>
      <c r="N14" s="52"/>
      <c r="O14" s="52"/>
      <c r="P14" s="52"/>
      <c r="Q14" s="51"/>
    </row>
    <row r="15" spans="1:17" ht="15.75" x14ac:dyDescent="0.25">
      <c r="A15" s="52"/>
      <c r="B15" s="52"/>
      <c r="C15" s="52"/>
      <c r="D15" s="52"/>
      <c r="E15" s="52"/>
      <c r="F15" s="52"/>
      <c r="G15" s="52"/>
      <c r="H15" s="52"/>
      <c r="I15" s="52"/>
      <c r="J15" s="52"/>
      <c r="K15" s="52"/>
      <c r="L15" s="52"/>
      <c r="M15" s="52"/>
      <c r="N15" s="52"/>
      <c r="O15" s="52"/>
      <c r="P15" s="52"/>
      <c r="Q15" s="51"/>
    </row>
    <row r="16" spans="1:17" s="2" customFormat="1" ht="15.75" x14ac:dyDescent="0.25">
      <c r="A16" s="53" t="s">
        <v>66</v>
      </c>
      <c r="B16" s="52"/>
      <c r="C16" s="52"/>
      <c r="D16" s="52"/>
      <c r="E16" s="52"/>
      <c r="F16" s="52"/>
      <c r="G16" s="52"/>
      <c r="H16" s="52"/>
      <c r="I16" s="52"/>
      <c r="J16" s="52"/>
      <c r="K16" s="52"/>
      <c r="L16" s="52"/>
      <c r="M16" s="52"/>
      <c r="N16" s="52"/>
      <c r="O16" s="52"/>
      <c r="P16" s="52"/>
      <c r="Q16" s="51"/>
    </row>
    <row r="17" spans="1:17" s="2" customFormat="1" ht="15.75" x14ac:dyDescent="0.25">
      <c r="A17" s="52" t="s">
        <v>67</v>
      </c>
      <c r="B17" s="52"/>
      <c r="C17" s="52"/>
      <c r="D17" s="52"/>
      <c r="E17" s="52"/>
      <c r="F17" s="52"/>
      <c r="G17" s="52"/>
      <c r="H17" s="52"/>
      <c r="I17" s="52"/>
      <c r="J17" s="52"/>
      <c r="K17" s="52"/>
      <c r="L17" s="52"/>
      <c r="M17" s="52"/>
      <c r="N17" s="52"/>
      <c r="O17" s="52"/>
      <c r="P17" s="52"/>
      <c r="Q17" s="51"/>
    </row>
    <row r="18" spans="1:17" s="2" customFormat="1" ht="15.75" x14ac:dyDescent="0.25">
      <c r="A18" s="47" t="s">
        <v>68</v>
      </c>
      <c r="B18" s="47">
        <v>2017</v>
      </c>
      <c r="C18" s="47" t="s">
        <v>69</v>
      </c>
      <c r="D18" s="47"/>
      <c r="E18" s="47" t="s">
        <v>70</v>
      </c>
      <c r="F18" s="47"/>
      <c r="G18" s="47"/>
      <c r="H18" s="47"/>
      <c r="I18" s="47"/>
      <c r="J18" s="47"/>
      <c r="K18" s="47"/>
      <c r="L18" s="47"/>
      <c r="M18" s="47"/>
      <c r="N18" s="47"/>
      <c r="O18" s="47"/>
      <c r="P18" s="47"/>
      <c r="Q18" s="48"/>
    </row>
    <row r="19" spans="1:17" ht="15.75" x14ac:dyDescent="0.25">
      <c r="A19" s="45" t="s">
        <v>81</v>
      </c>
      <c r="B19" s="45">
        <v>2019</v>
      </c>
      <c r="C19" s="45" t="s">
        <v>54</v>
      </c>
      <c r="D19" s="45"/>
      <c r="E19" s="54" t="s">
        <v>82</v>
      </c>
      <c r="F19" s="54"/>
      <c r="G19" s="54"/>
      <c r="H19" s="54"/>
      <c r="I19" s="54"/>
      <c r="J19" s="54"/>
      <c r="K19" s="54"/>
      <c r="L19" s="54"/>
      <c r="M19" s="54"/>
      <c r="N19" s="54"/>
      <c r="O19" s="54"/>
      <c r="P19" s="54"/>
      <c r="Q19" s="46"/>
    </row>
    <row r="20" spans="1:17" ht="15.75" x14ac:dyDescent="0.25">
      <c r="A20" s="45"/>
      <c r="B20" s="45"/>
      <c r="C20" s="45"/>
      <c r="D20" s="45"/>
      <c r="E20" s="54"/>
      <c r="F20" s="54"/>
      <c r="G20" s="54"/>
      <c r="H20" s="54"/>
      <c r="I20" s="54"/>
      <c r="J20" s="54"/>
      <c r="K20" s="54"/>
      <c r="L20" s="54"/>
      <c r="M20" s="54"/>
      <c r="N20" s="54"/>
      <c r="O20" s="54"/>
      <c r="P20" s="54"/>
      <c r="Q20" s="46"/>
    </row>
    <row r="21" spans="1:17" ht="15.75" x14ac:dyDescent="0.25">
      <c r="A21" s="45"/>
      <c r="B21" s="45"/>
      <c r="C21" s="45"/>
      <c r="D21" s="45"/>
      <c r="E21" s="55"/>
      <c r="F21" s="55"/>
      <c r="G21" s="55"/>
      <c r="H21" s="55"/>
      <c r="I21" s="55"/>
      <c r="J21" s="55"/>
      <c r="K21" s="55"/>
      <c r="L21" s="55"/>
      <c r="M21" s="55"/>
      <c r="N21" s="55"/>
      <c r="O21" s="55"/>
      <c r="P21" s="55"/>
      <c r="Q21" s="46"/>
    </row>
    <row r="22" spans="1:17" ht="15.75" x14ac:dyDescent="0.25">
      <c r="A22" s="44"/>
      <c r="B22" s="44"/>
      <c r="C22" s="44"/>
      <c r="D22" s="44"/>
      <c r="E22" s="44"/>
      <c r="F22" s="44"/>
      <c r="G22" s="44"/>
      <c r="H22" s="44"/>
      <c r="I22" s="44"/>
      <c r="J22" s="44"/>
      <c r="K22" s="44"/>
      <c r="L22" s="44"/>
      <c r="M22" s="44"/>
      <c r="N22" s="44"/>
      <c r="O22" s="44"/>
      <c r="P22" s="44"/>
    </row>
    <row r="23" spans="1:17" ht="15.75" x14ac:dyDescent="0.25">
      <c r="A23" s="44"/>
      <c r="B23" s="44"/>
      <c r="C23" s="44"/>
      <c r="D23" s="44"/>
      <c r="E23" s="44"/>
      <c r="F23" s="44"/>
      <c r="G23" s="44"/>
      <c r="H23" s="44"/>
      <c r="I23" s="44"/>
      <c r="J23" s="44"/>
      <c r="K23" s="44"/>
      <c r="L23" s="44"/>
      <c r="M23" s="44"/>
      <c r="N23" s="44"/>
      <c r="O23" s="44"/>
      <c r="P23" s="44"/>
    </row>
  </sheetData>
  <mergeCells count="1">
    <mergeCell ref="E19:P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W20" sqref="W20"/>
    </sheetView>
  </sheetViews>
  <sheetFormatPr defaultColWidth="9.140625" defaultRowHeight="15" x14ac:dyDescent="0.25"/>
  <cols>
    <col min="1" max="1" width="16.140625" style="2" customWidth="1"/>
    <col min="2" max="2" width="2.5703125" style="2" customWidth="1"/>
    <col min="3" max="3" width="16.42578125" style="2" customWidth="1"/>
    <col min="4" max="4" width="1.85546875" style="2" customWidth="1"/>
    <col min="5" max="5" width="23.5703125" style="2" customWidth="1"/>
    <col min="6" max="6" width="2" style="2" customWidth="1"/>
    <col min="7" max="7" width="12.140625" style="2" customWidth="1"/>
    <col min="8" max="8" width="1.85546875" style="2" customWidth="1"/>
    <col min="9" max="9" width="9.140625" style="2"/>
    <col min="10" max="10" width="1.85546875" style="2" customWidth="1"/>
    <col min="11" max="11" width="5" style="2" customWidth="1"/>
    <col min="12" max="12" width="1.85546875" style="2" customWidth="1"/>
    <col min="13" max="13" width="11.85546875" style="2" customWidth="1"/>
    <col min="14" max="14" width="1.85546875" style="2" customWidth="1"/>
    <col min="15" max="15" width="8.28515625" style="2" customWidth="1"/>
    <col min="16" max="16384" width="9.140625" style="2"/>
  </cols>
  <sheetData>
    <row r="1" spans="1:21" ht="16.5" customHeight="1" x14ac:dyDescent="0.25"/>
    <row r="2" spans="1:21" ht="18.75" x14ac:dyDescent="0.3">
      <c r="A2" s="3" t="s">
        <v>24</v>
      </c>
      <c r="C2" s="1"/>
    </row>
    <row r="3" spans="1:21" ht="13.5" customHeight="1" x14ac:dyDescent="0.3">
      <c r="A3" s="3"/>
      <c r="C3" s="1"/>
    </row>
    <row r="4" spans="1:21" x14ac:dyDescent="0.25">
      <c r="A4" s="56" t="s">
        <v>25</v>
      </c>
      <c r="B4" s="57"/>
      <c r="C4" s="57"/>
      <c r="D4" s="57"/>
      <c r="E4" s="57"/>
      <c r="F4" s="57"/>
      <c r="G4" s="57"/>
      <c r="H4" s="57"/>
      <c r="I4" s="57"/>
      <c r="J4" s="57"/>
      <c r="K4" s="57"/>
      <c r="L4" s="57"/>
      <c r="M4" s="57"/>
      <c r="N4" s="57"/>
      <c r="O4" s="57"/>
      <c r="P4" s="57"/>
      <c r="Q4" s="57"/>
      <c r="R4" s="57"/>
      <c r="S4" s="57"/>
      <c r="T4" s="57"/>
      <c r="U4" s="57"/>
    </row>
    <row r="5" spans="1:21" x14ac:dyDescent="0.25">
      <c r="A5" s="57"/>
      <c r="B5" s="57"/>
      <c r="C5" s="57"/>
      <c r="D5" s="57"/>
      <c r="E5" s="57"/>
      <c r="F5" s="57"/>
      <c r="G5" s="57"/>
      <c r="H5" s="57"/>
      <c r="I5" s="57"/>
      <c r="J5" s="57"/>
      <c r="K5" s="57"/>
      <c r="L5" s="57"/>
      <c r="M5" s="57"/>
      <c r="N5" s="57"/>
      <c r="O5" s="57"/>
      <c r="P5" s="57"/>
      <c r="Q5" s="57"/>
      <c r="R5" s="57"/>
      <c r="S5" s="57"/>
      <c r="T5" s="57"/>
      <c r="U5" s="57"/>
    </row>
    <row r="6" spans="1:21" x14ac:dyDescent="0.25">
      <c r="A6" s="57"/>
      <c r="B6" s="57"/>
      <c r="C6" s="57"/>
      <c r="D6" s="57"/>
      <c r="E6" s="57"/>
      <c r="F6" s="57"/>
      <c r="G6" s="57"/>
      <c r="H6" s="57"/>
      <c r="I6" s="57"/>
      <c r="J6" s="57"/>
      <c r="K6" s="57"/>
      <c r="L6" s="57"/>
      <c r="M6" s="57"/>
      <c r="N6" s="57"/>
      <c r="O6" s="57"/>
      <c r="P6" s="57"/>
      <c r="Q6" s="57"/>
      <c r="R6" s="57"/>
      <c r="S6" s="57"/>
      <c r="T6" s="57"/>
      <c r="U6" s="57"/>
    </row>
    <row r="7" spans="1:21" ht="15.75" customHeight="1" thickBot="1" x14ac:dyDescent="0.3">
      <c r="A7" s="4"/>
      <c r="B7" s="5"/>
      <c r="C7" s="5"/>
      <c r="D7" s="5"/>
      <c r="E7" s="5"/>
      <c r="F7" s="5"/>
      <c r="G7" s="5"/>
      <c r="H7" s="5"/>
      <c r="I7" s="5"/>
      <c r="J7" s="5"/>
      <c r="K7" s="5"/>
      <c r="L7" s="5"/>
      <c r="M7" s="5"/>
      <c r="N7" s="5"/>
      <c r="O7" s="5"/>
      <c r="Q7" s="6"/>
      <c r="R7" s="6"/>
      <c r="S7" s="6"/>
      <c r="T7" s="6"/>
      <c r="U7" s="6"/>
    </row>
    <row r="8" spans="1:21" x14ac:dyDescent="0.25">
      <c r="A8" s="7" t="s">
        <v>26</v>
      </c>
      <c r="B8" s="8"/>
      <c r="C8" s="8"/>
      <c r="D8" s="8"/>
      <c r="E8" s="8"/>
      <c r="F8" s="8"/>
      <c r="G8" s="8"/>
      <c r="H8" s="8"/>
      <c r="I8" s="8"/>
      <c r="J8" s="8"/>
      <c r="K8" s="8"/>
      <c r="L8" s="8"/>
      <c r="M8" s="8"/>
      <c r="N8" s="8"/>
      <c r="O8" s="9"/>
      <c r="Q8" s="7" t="s">
        <v>27</v>
      </c>
      <c r="R8" s="8"/>
      <c r="S8" s="8"/>
      <c r="T8" s="8"/>
      <c r="U8" s="9"/>
    </row>
    <row r="9" spans="1:21" x14ac:dyDescent="0.25">
      <c r="A9" s="10" t="s">
        <v>8</v>
      </c>
      <c r="B9" s="11" t="s">
        <v>3</v>
      </c>
      <c r="C9" s="11" t="s">
        <v>28</v>
      </c>
      <c r="D9" s="11" t="s">
        <v>5</v>
      </c>
      <c r="E9" s="11" t="s">
        <v>48</v>
      </c>
      <c r="F9" s="17"/>
      <c r="G9" s="17"/>
      <c r="H9" s="17"/>
      <c r="I9" s="17"/>
      <c r="J9" s="17"/>
      <c r="K9" s="17"/>
      <c r="L9" s="17"/>
      <c r="M9" s="17"/>
      <c r="N9" s="17"/>
      <c r="O9" s="12"/>
      <c r="Q9" s="10" t="s">
        <v>9</v>
      </c>
      <c r="R9" s="13"/>
      <c r="S9" s="13"/>
      <c r="T9" s="13"/>
      <c r="U9" s="14"/>
    </row>
    <row r="10" spans="1:21" x14ac:dyDescent="0.25">
      <c r="A10" s="10"/>
      <c r="B10" s="11"/>
      <c r="C10" s="11"/>
      <c r="D10" s="11"/>
      <c r="E10" s="11"/>
      <c r="F10" s="11"/>
      <c r="G10" s="11"/>
      <c r="H10" s="11"/>
      <c r="I10" s="11"/>
      <c r="J10" s="11"/>
      <c r="K10" s="11"/>
      <c r="L10" s="11"/>
      <c r="M10" s="11"/>
      <c r="N10" s="11"/>
      <c r="O10" s="12"/>
      <c r="Q10" s="10" t="s">
        <v>75</v>
      </c>
      <c r="R10" s="13"/>
      <c r="S10" s="13"/>
      <c r="T10" s="13"/>
      <c r="U10" s="14"/>
    </row>
    <row r="11" spans="1:21" x14ac:dyDescent="0.25">
      <c r="A11" s="10" t="s">
        <v>32</v>
      </c>
      <c r="B11" s="11" t="s">
        <v>3</v>
      </c>
      <c r="C11" s="11" t="s">
        <v>28</v>
      </c>
      <c r="D11" s="11" t="s">
        <v>5</v>
      </c>
      <c r="E11" s="11" t="s">
        <v>29</v>
      </c>
      <c r="F11" s="11" t="s">
        <v>5</v>
      </c>
      <c r="G11" s="11" t="s">
        <v>0</v>
      </c>
      <c r="H11" s="11" t="s">
        <v>5</v>
      </c>
      <c r="I11" s="11" t="s">
        <v>1</v>
      </c>
      <c r="J11" s="11" t="s">
        <v>5</v>
      </c>
      <c r="K11" s="11" t="s">
        <v>2</v>
      </c>
      <c r="L11" s="11" t="s">
        <v>5</v>
      </c>
      <c r="M11" s="11" t="s">
        <v>4</v>
      </c>
      <c r="N11" s="11" t="s">
        <v>30</v>
      </c>
      <c r="O11" s="12" t="s">
        <v>31</v>
      </c>
      <c r="Q11" s="10"/>
      <c r="R11" s="13"/>
      <c r="S11" s="13"/>
      <c r="T11" s="13"/>
      <c r="U11" s="12"/>
    </row>
    <row r="12" spans="1:21" x14ac:dyDescent="0.25">
      <c r="A12" s="10"/>
      <c r="B12" s="11"/>
      <c r="C12" s="11"/>
      <c r="D12" s="11"/>
      <c r="E12" s="17"/>
      <c r="F12" s="11"/>
      <c r="G12" s="11"/>
      <c r="H12" s="11"/>
      <c r="I12" s="11"/>
      <c r="J12" s="11"/>
      <c r="K12" s="11"/>
      <c r="L12" s="11"/>
      <c r="M12" s="11"/>
      <c r="N12" s="11"/>
      <c r="O12" s="12"/>
      <c r="Q12" s="10" t="s">
        <v>43</v>
      </c>
      <c r="R12" s="11"/>
      <c r="S12" s="13"/>
      <c r="T12" s="13"/>
      <c r="U12" s="12"/>
    </row>
    <row r="13" spans="1:21" x14ac:dyDescent="0.25">
      <c r="A13" s="10">
        <f>U9</f>
        <v>0</v>
      </c>
      <c r="B13" s="11" t="s">
        <v>3</v>
      </c>
      <c r="C13" s="11" t="s">
        <v>28</v>
      </c>
      <c r="D13" s="11" t="s">
        <v>5</v>
      </c>
      <c r="E13" s="15">
        <f>U13</f>
        <v>0</v>
      </c>
      <c r="F13" s="11"/>
      <c r="H13" s="11"/>
      <c r="I13" s="11"/>
      <c r="J13" s="11"/>
      <c r="K13" s="11"/>
      <c r="L13" s="11"/>
      <c r="M13" s="11"/>
      <c r="N13" s="11"/>
      <c r="O13" s="12"/>
      <c r="Q13" s="10" t="s">
        <v>77</v>
      </c>
      <c r="R13" s="11"/>
      <c r="S13" s="13"/>
      <c r="T13" s="13"/>
      <c r="U13" s="14"/>
    </row>
    <row r="14" spans="1:21" x14ac:dyDescent="0.25">
      <c r="A14" s="10"/>
      <c r="B14" s="11"/>
      <c r="C14" s="11"/>
      <c r="D14" s="11"/>
      <c r="E14" s="11"/>
      <c r="F14" s="11"/>
      <c r="G14" s="11"/>
      <c r="H14" s="11"/>
      <c r="I14" s="11"/>
      <c r="J14" s="11"/>
      <c r="K14" s="11"/>
      <c r="L14" s="11"/>
      <c r="M14" s="11"/>
      <c r="N14" s="11"/>
      <c r="O14" s="12"/>
      <c r="Q14" s="10" t="s">
        <v>76</v>
      </c>
      <c r="R14" s="11"/>
      <c r="S14" s="13"/>
      <c r="T14" s="13"/>
      <c r="U14" s="14"/>
    </row>
    <row r="15" spans="1:21" x14ac:dyDescent="0.25">
      <c r="A15" s="10" t="e">
        <f>A13/E13</f>
        <v>#DIV/0!</v>
      </c>
      <c r="B15" s="11" t="s">
        <v>3</v>
      </c>
      <c r="C15" s="11" t="s">
        <v>28</v>
      </c>
      <c r="D15" s="11"/>
      <c r="E15" s="11"/>
      <c r="F15" s="11"/>
      <c r="G15" s="11"/>
      <c r="H15" s="11"/>
      <c r="I15" s="11"/>
      <c r="J15" s="11"/>
      <c r="K15" s="11"/>
      <c r="L15" s="11"/>
      <c r="M15" s="11"/>
      <c r="N15" s="11"/>
      <c r="O15" s="12"/>
      <c r="Q15" s="10" t="s">
        <v>78</v>
      </c>
      <c r="R15" s="11"/>
      <c r="S15" s="13"/>
      <c r="T15" s="13"/>
      <c r="U15" s="14"/>
    </row>
    <row r="16" spans="1:21" x14ac:dyDescent="0.25">
      <c r="A16" s="10"/>
      <c r="B16" s="11"/>
      <c r="C16" s="11"/>
      <c r="D16" s="11"/>
      <c r="E16" s="11"/>
      <c r="F16" s="11"/>
      <c r="G16" s="11"/>
      <c r="H16" s="11"/>
      <c r="I16" s="11"/>
      <c r="J16" s="11"/>
      <c r="K16" s="11"/>
      <c r="L16" s="11"/>
      <c r="M16" s="11"/>
      <c r="N16" s="11"/>
      <c r="O16" s="12"/>
      <c r="Q16" s="10"/>
      <c r="R16" s="11"/>
      <c r="S16" s="13"/>
      <c r="T16" s="13"/>
      <c r="U16" s="12"/>
    </row>
    <row r="17" spans="1:21" x14ac:dyDescent="0.25">
      <c r="A17" s="10" t="e">
        <f>LN(U9/U13)</f>
        <v>#DIV/0!</v>
      </c>
      <c r="B17" s="11" t="s">
        <v>3</v>
      </c>
      <c r="C17" s="11" t="s">
        <v>33</v>
      </c>
      <c r="D17" s="11" t="s">
        <v>5</v>
      </c>
      <c r="E17" s="11" t="s">
        <v>34</v>
      </c>
      <c r="F17" s="11"/>
      <c r="G17" s="11"/>
      <c r="H17" s="11"/>
      <c r="I17" s="11"/>
      <c r="J17" s="11"/>
      <c r="K17" s="11"/>
      <c r="L17" s="11"/>
      <c r="M17" s="11"/>
      <c r="N17" s="11"/>
      <c r="O17" s="12"/>
      <c r="Q17" s="16" t="s">
        <v>18</v>
      </c>
      <c r="R17" s="17"/>
      <c r="S17" s="17"/>
      <c r="T17" s="17"/>
      <c r="U17" s="12"/>
    </row>
    <row r="18" spans="1:21" x14ac:dyDescent="0.25">
      <c r="A18" s="10"/>
      <c r="B18" s="11"/>
      <c r="C18" s="11"/>
      <c r="D18" s="11"/>
      <c r="E18" s="11"/>
      <c r="F18" s="11"/>
      <c r="G18" s="11"/>
      <c r="H18" s="11"/>
      <c r="I18" s="11"/>
      <c r="J18" s="11"/>
      <c r="K18" s="11"/>
      <c r="L18" s="11"/>
      <c r="M18" s="11"/>
      <c r="N18" s="11"/>
      <c r="O18" s="12"/>
      <c r="Q18" s="10" t="s">
        <v>49</v>
      </c>
      <c r="R18" s="17"/>
      <c r="S18" s="17"/>
      <c r="T18" s="17"/>
      <c r="U18" s="12">
        <v>30</v>
      </c>
    </row>
    <row r="19" spans="1:21" x14ac:dyDescent="0.25">
      <c r="A19" s="10" t="e">
        <f>LN(U9/U13)/LN(0.5)</f>
        <v>#DIV/0!</v>
      </c>
      <c r="B19" s="11" t="s">
        <v>3</v>
      </c>
      <c r="C19" s="11" t="s">
        <v>35</v>
      </c>
      <c r="D19" s="11"/>
      <c r="E19" s="11"/>
      <c r="F19" s="11"/>
      <c r="G19" s="11"/>
      <c r="H19" s="11"/>
      <c r="I19" s="11"/>
      <c r="J19" s="11"/>
      <c r="K19" s="11"/>
      <c r="L19" s="11"/>
      <c r="M19" s="11"/>
      <c r="N19" s="11"/>
      <c r="O19" s="12"/>
      <c r="Q19" s="10"/>
      <c r="R19" s="11"/>
      <c r="S19" s="13"/>
      <c r="T19" s="13"/>
      <c r="U19" s="12"/>
    </row>
    <row r="20" spans="1:21" x14ac:dyDescent="0.25">
      <c r="A20" s="10"/>
      <c r="B20" s="11"/>
      <c r="C20" s="11"/>
      <c r="D20" s="11"/>
      <c r="E20" s="11"/>
      <c r="F20" s="11"/>
      <c r="G20" s="11"/>
      <c r="H20" s="11"/>
      <c r="I20" s="11"/>
      <c r="J20" s="11"/>
      <c r="K20" s="11"/>
      <c r="L20" s="11"/>
      <c r="M20" s="11"/>
      <c r="N20" s="11"/>
      <c r="O20" s="12"/>
      <c r="Q20" s="16" t="s">
        <v>20</v>
      </c>
      <c r="R20" s="11"/>
      <c r="S20" s="13"/>
      <c r="T20" s="13"/>
      <c r="U20" s="12"/>
    </row>
    <row r="21" spans="1:21" ht="15.75" thickBot="1" x14ac:dyDescent="0.3">
      <c r="A21" s="19" t="s">
        <v>36</v>
      </c>
      <c r="B21" s="20" t="s">
        <v>3</v>
      </c>
      <c r="C21" s="21" t="e">
        <f>A19*U10</f>
        <v>#DIV/0!</v>
      </c>
      <c r="D21" s="20"/>
      <c r="E21" s="20"/>
      <c r="F21" s="20"/>
      <c r="G21" s="20"/>
      <c r="H21" s="20"/>
      <c r="I21" s="20"/>
      <c r="J21" s="20"/>
      <c r="K21" s="20"/>
      <c r="L21" s="20"/>
      <c r="M21" s="20"/>
      <c r="N21" s="20"/>
      <c r="O21" s="22"/>
      <c r="Q21" s="10" t="s">
        <v>6</v>
      </c>
      <c r="R21" s="11"/>
      <c r="S21" s="13"/>
      <c r="T21" s="13"/>
      <c r="U21" s="12">
        <v>0.25</v>
      </c>
    </row>
    <row r="22" spans="1:21" x14ac:dyDescent="0.25">
      <c r="Q22" s="18" t="s">
        <v>7</v>
      </c>
      <c r="R22" s="11"/>
      <c r="S22" s="13"/>
      <c r="T22" s="13"/>
      <c r="U22" s="12">
        <v>0.5</v>
      </c>
    </row>
    <row r="23" spans="1:21" x14ac:dyDescent="0.25">
      <c r="Q23" s="18" t="s">
        <v>22</v>
      </c>
      <c r="R23" s="11"/>
      <c r="S23" s="11"/>
      <c r="T23" s="11"/>
      <c r="U23" s="12">
        <v>0.3</v>
      </c>
    </row>
    <row r="24" spans="1:21" ht="15.75" customHeight="1" thickBot="1" x14ac:dyDescent="0.3">
      <c r="Q24" s="18" t="s">
        <v>21</v>
      </c>
      <c r="R24" s="11"/>
      <c r="S24" s="11"/>
      <c r="T24" s="11"/>
      <c r="U24" s="12">
        <v>0.45</v>
      </c>
    </row>
    <row r="25" spans="1:21" x14ac:dyDescent="0.25">
      <c r="A25" s="7" t="s">
        <v>38</v>
      </c>
      <c r="B25" s="8"/>
      <c r="C25" s="8"/>
      <c r="D25" s="8"/>
      <c r="E25" s="8"/>
      <c r="F25" s="8"/>
      <c r="G25" s="8"/>
      <c r="H25" s="8"/>
      <c r="I25" s="8"/>
      <c r="J25" s="8"/>
      <c r="K25" s="8"/>
      <c r="L25" s="8"/>
      <c r="M25" s="9"/>
      <c r="Q25" s="18" t="s">
        <v>19</v>
      </c>
      <c r="R25" s="11"/>
      <c r="S25" s="11"/>
      <c r="T25" s="11"/>
      <c r="U25" s="12">
        <v>0.14000000000000001</v>
      </c>
    </row>
    <row r="26" spans="1:21" x14ac:dyDescent="0.25">
      <c r="A26" s="10"/>
      <c r="B26" s="11"/>
      <c r="C26" s="11"/>
      <c r="D26" s="11"/>
      <c r="E26" s="11"/>
      <c r="F26" s="11"/>
      <c r="G26" s="11"/>
      <c r="H26" s="11"/>
      <c r="I26" s="11"/>
      <c r="J26" s="11"/>
      <c r="K26" s="11"/>
      <c r="L26" s="17"/>
      <c r="M26" s="12"/>
      <c r="Q26" s="10"/>
      <c r="R26" s="11"/>
      <c r="S26" s="11"/>
      <c r="T26" s="11"/>
      <c r="U26" s="12"/>
    </row>
    <row r="27" spans="1:21" x14ac:dyDescent="0.25">
      <c r="A27" s="10" t="s">
        <v>32</v>
      </c>
      <c r="B27" s="11" t="s">
        <v>3</v>
      </c>
      <c r="C27" s="11" t="s">
        <v>28</v>
      </c>
      <c r="D27" s="11" t="s">
        <v>5</v>
      </c>
      <c r="E27" s="11" t="s">
        <v>50</v>
      </c>
      <c r="F27" s="11"/>
      <c r="H27" s="11" t="s">
        <v>40</v>
      </c>
      <c r="I27" s="11" t="s">
        <v>41</v>
      </c>
      <c r="J27" s="11"/>
      <c r="K27" s="11"/>
      <c r="L27" s="17"/>
      <c r="M27" s="12"/>
      <c r="Q27" s="23" t="s">
        <v>37</v>
      </c>
      <c r="R27" s="11"/>
      <c r="S27" s="11"/>
      <c r="T27" s="11"/>
      <c r="U27" s="12"/>
    </row>
    <row r="28" spans="1:21" x14ac:dyDescent="0.25">
      <c r="A28" s="10"/>
      <c r="B28" s="11"/>
      <c r="C28" s="11"/>
      <c r="D28" s="11"/>
      <c r="E28" s="11"/>
      <c r="F28" s="11"/>
      <c r="G28" s="11"/>
      <c r="H28" s="11"/>
      <c r="I28" s="11"/>
      <c r="J28" s="11"/>
      <c r="K28" s="11"/>
      <c r="L28" s="17"/>
      <c r="M28" s="12"/>
      <c r="Q28" s="18" t="s">
        <v>19</v>
      </c>
      <c r="R28" s="11"/>
      <c r="S28" s="24"/>
      <c r="T28" s="24"/>
      <c r="U28" s="12">
        <v>2</v>
      </c>
    </row>
    <row r="29" spans="1:21" ht="15.75" thickBot="1" x14ac:dyDescent="0.3">
      <c r="A29" s="10">
        <f>U9-U15</f>
        <v>0</v>
      </c>
      <c r="B29" s="11" t="s">
        <v>3</v>
      </c>
      <c r="C29" s="11" t="s">
        <v>28</v>
      </c>
      <c r="D29" s="11" t="s">
        <v>5</v>
      </c>
      <c r="E29" s="26">
        <f>U14</f>
        <v>0</v>
      </c>
      <c r="F29" s="11"/>
      <c r="G29" s="11"/>
      <c r="H29" s="11"/>
      <c r="I29" s="11"/>
      <c r="J29" s="11"/>
      <c r="K29" s="11"/>
      <c r="L29" s="17"/>
      <c r="M29" s="12"/>
      <c r="Q29" s="25" t="s">
        <v>10</v>
      </c>
      <c r="R29" s="20"/>
      <c r="S29" s="40"/>
      <c r="T29" s="40"/>
      <c r="U29" s="22">
        <v>8</v>
      </c>
    </row>
    <row r="30" spans="1:21" ht="15.75" thickBot="1" x14ac:dyDescent="0.3">
      <c r="A30" s="10"/>
      <c r="B30" s="11"/>
      <c r="C30" s="11"/>
      <c r="D30" s="11"/>
      <c r="E30" s="11"/>
      <c r="F30" s="11"/>
      <c r="G30" s="11"/>
      <c r="H30" s="11"/>
      <c r="I30" s="11"/>
      <c r="J30" s="11"/>
      <c r="K30" s="11"/>
      <c r="L30" s="17"/>
      <c r="M30" s="12"/>
      <c r="S30" s="41"/>
      <c r="T30" s="41"/>
      <c r="U30" s="41"/>
    </row>
    <row r="31" spans="1:21" x14ac:dyDescent="0.25">
      <c r="A31" s="10" t="e">
        <f>LN((U9-U15)/U14)</f>
        <v>#DIV/0!</v>
      </c>
      <c r="B31" s="11" t="s">
        <v>3</v>
      </c>
      <c r="C31" s="11" t="s">
        <v>33</v>
      </c>
      <c r="D31" s="11" t="s">
        <v>5</v>
      </c>
      <c r="E31" s="11" t="s">
        <v>34</v>
      </c>
      <c r="F31" s="11"/>
      <c r="G31" s="11"/>
      <c r="H31" s="11"/>
      <c r="I31" s="11"/>
      <c r="J31" s="11"/>
      <c r="K31" s="11"/>
      <c r="L31" s="17"/>
      <c r="M31" s="12"/>
      <c r="Q31" s="7" t="s">
        <v>42</v>
      </c>
      <c r="R31" s="8"/>
      <c r="S31" s="8"/>
      <c r="T31" s="8"/>
      <c r="U31" s="9"/>
    </row>
    <row r="32" spans="1:21" x14ac:dyDescent="0.25">
      <c r="A32" s="10"/>
      <c r="B32" s="11"/>
      <c r="C32" s="11"/>
      <c r="D32" s="11"/>
      <c r="E32" s="11"/>
      <c r="F32" s="11"/>
      <c r="G32" s="11"/>
      <c r="H32" s="11"/>
      <c r="I32" s="11"/>
      <c r="J32" s="11"/>
      <c r="K32" s="11"/>
      <c r="L32" s="17"/>
      <c r="M32" s="12"/>
      <c r="Q32" s="27" t="s">
        <v>13</v>
      </c>
      <c r="R32" s="28"/>
      <c r="S32" s="28"/>
      <c r="T32" s="28"/>
      <c r="U32" s="29"/>
    </row>
    <row r="33" spans="1:21" x14ac:dyDescent="0.25">
      <c r="A33" s="10" t="e">
        <f>((LN((U9-U15)/U14))/LN(0.5))</f>
        <v>#DIV/0!</v>
      </c>
      <c r="B33" s="11" t="s">
        <v>3</v>
      </c>
      <c r="C33" s="11" t="s">
        <v>35</v>
      </c>
      <c r="D33" s="11"/>
      <c r="E33" s="11"/>
      <c r="F33" s="11"/>
      <c r="G33" s="11"/>
      <c r="H33" s="11"/>
      <c r="I33" s="11"/>
      <c r="J33" s="11"/>
      <c r="K33" s="11"/>
      <c r="L33" s="17"/>
      <c r="M33" s="12"/>
      <c r="Q33" s="27" t="s">
        <v>17</v>
      </c>
      <c r="R33" s="28"/>
      <c r="S33" s="28"/>
      <c r="T33" s="28"/>
      <c r="U33" s="29"/>
    </row>
    <row r="34" spans="1:21" ht="15" customHeight="1" x14ac:dyDescent="0.25">
      <c r="A34" s="10"/>
      <c r="B34" s="11"/>
      <c r="C34" s="11"/>
      <c r="D34" s="11"/>
      <c r="E34" s="11"/>
      <c r="F34" s="11"/>
      <c r="G34" s="11"/>
      <c r="H34" s="11"/>
      <c r="I34" s="11"/>
      <c r="J34" s="11"/>
      <c r="K34" s="11"/>
      <c r="L34" s="17"/>
      <c r="M34" s="12"/>
      <c r="Q34" s="27" t="s">
        <v>16</v>
      </c>
      <c r="R34" s="28"/>
      <c r="S34" s="28"/>
      <c r="T34" s="28"/>
      <c r="U34" s="29"/>
    </row>
    <row r="35" spans="1:21" ht="15.75" thickBot="1" x14ac:dyDescent="0.3">
      <c r="A35" s="19" t="s">
        <v>36</v>
      </c>
      <c r="B35" s="20" t="s">
        <v>3</v>
      </c>
      <c r="C35" s="21" t="e">
        <f>(LN((U9-U15)/U14))/(LN(0.5))*U10</f>
        <v>#DIV/0!</v>
      </c>
      <c r="D35" s="20"/>
      <c r="E35" s="20"/>
      <c r="F35" s="20"/>
      <c r="G35" s="20"/>
      <c r="H35" s="20"/>
      <c r="I35" s="20"/>
      <c r="J35" s="20"/>
      <c r="K35" s="20"/>
      <c r="L35" s="20"/>
      <c r="M35" s="22"/>
      <c r="Q35" s="27" t="s">
        <v>11</v>
      </c>
      <c r="R35" s="28"/>
      <c r="S35" s="28"/>
      <c r="T35" s="28"/>
      <c r="U35" s="29"/>
    </row>
    <row r="36" spans="1:21" x14ac:dyDescent="0.25">
      <c r="Q36" s="30" t="s">
        <v>12</v>
      </c>
      <c r="R36" s="28"/>
      <c r="S36" s="28"/>
      <c r="T36" s="28"/>
      <c r="U36" s="29"/>
    </row>
    <row r="37" spans="1:21" x14ac:dyDescent="0.25">
      <c r="Q37" s="58" t="s">
        <v>23</v>
      </c>
      <c r="R37" s="59"/>
      <c r="S37" s="59"/>
      <c r="T37" s="59"/>
      <c r="U37" s="60"/>
    </row>
    <row r="38" spans="1:21" x14ac:dyDescent="0.25">
      <c r="Q38" s="58"/>
      <c r="R38" s="59"/>
      <c r="S38" s="59"/>
      <c r="T38" s="59"/>
      <c r="U38" s="60"/>
    </row>
    <row r="39" spans="1:21" x14ac:dyDescent="0.25">
      <c r="Q39" s="27" t="s">
        <v>14</v>
      </c>
      <c r="R39" s="28"/>
      <c r="S39" s="28"/>
      <c r="T39" s="28"/>
      <c r="U39" s="29"/>
    </row>
    <row r="40" spans="1:21" ht="15.75" thickBot="1" x14ac:dyDescent="0.3">
      <c r="Q40" s="34" t="s">
        <v>15</v>
      </c>
      <c r="R40" s="42"/>
      <c r="S40" s="42"/>
      <c r="T40" s="42"/>
      <c r="U40" s="43"/>
    </row>
  </sheetData>
  <mergeCells count="2">
    <mergeCell ref="A4:U6"/>
    <mergeCell ref="Q37:U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workbookViewId="0">
      <selection activeCell="W13" sqref="W13"/>
    </sheetView>
  </sheetViews>
  <sheetFormatPr defaultColWidth="9.140625" defaultRowHeight="15" x14ac:dyDescent="0.25"/>
  <cols>
    <col min="1" max="1" width="15.5703125" style="2" customWidth="1"/>
    <col min="2" max="2" width="2.5703125" style="2" customWidth="1"/>
    <col min="3" max="3" width="16.28515625" style="2" customWidth="1"/>
    <col min="4" max="4" width="1.85546875" style="2" customWidth="1"/>
    <col min="5" max="5" width="24" style="2" customWidth="1"/>
    <col min="6" max="6" width="2" style="2" customWidth="1"/>
    <col min="7" max="7" width="12.140625" style="2" customWidth="1"/>
    <col min="8" max="8" width="1.85546875" style="2" customWidth="1"/>
    <col min="9" max="9" width="9.140625" style="2"/>
    <col min="10" max="10" width="1.85546875" style="2" customWidth="1"/>
    <col min="11" max="11" width="5.28515625" style="2" customWidth="1"/>
    <col min="12" max="12" width="1.85546875" style="2" customWidth="1"/>
    <col min="13" max="13" width="11.5703125" style="2" customWidth="1"/>
    <col min="14" max="14" width="1.85546875" style="2" customWidth="1"/>
    <col min="15" max="15" width="8.140625" style="2" customWidth="1"/>
    <col min="16" max="16" width="9.140625" style="2" customWidth="1"/>
    <col min="17" max="16384" width="9.140625" style="2"/>
  </cols>
  <sheetData>
    <row r="2" spans="1:21" ht="18.75" x14ac:dyDescent="0.3">
      <c r="A2" s="3" t="s">
        <v>24</v>
      </c>
      <c r="C2" s="1"/>
    </row>
    <row r="3" spans="1:21" ht="18.75" x14ac:dyDescent="0.3">
      <c r="A3" s="3"/>
      <c r="C3" s="1"/>
    </row>
    <row r="4" spans="1:21" x14ac:dyDescent="0.25">
      <c r="A4" s="56" t="s">
        <v>25</v>
      </c>
      <c r="B4" s="57"/>
      <c r="C4" s="57"/>
      <c r="D4" s="57"/>
      <c r="E4" s="57"/>
      <c r="F4" s="57"/>
      <c r="G4" s="57"/>
      <c r="H4" s="57"/>
      <c r="I4" s="57"/>
      <c r="J4" s="57"/>
      <c r="K4" s="57"/>
      <c r="L4" s="57"/>
      <c r="M4" s="57"/>
      <c r="N4" s="57"/>
      <c r="O4" s="57"/>
      <c r="P4" s="57"/>
      <c r="Q4" s="57"/>
      <c r="R4" s="57"/>
      <c r="S4" s="57"/>
      <c r="T4" s="57"/>
      <c r="U4" s="57"/>
    </row>
    <row r="5" spans="1:21" x14ac:dyDescent="0.25">
      <c r="A5" s="57"/>
      <c r="B5" s="57"/>
      <c r="C5" s="57"/>
      <c r="D5" s="57"/>
      <c r="E5" s="57"/>
      <c r="F5" s="57"/>
      <c r="G5" s="57"/>
      <c r="H5" s="57"/>
      <c r="I5" s="57"/>
      <c r="J5" s="57"/>
      <c r="K5" s="57"/>
      <c r="L5" s="57"/>
      <c r="M5" s="57"/>
      <c r="N5" s="57"/>
      <c r="O5" s="57"/>
      <c r="P5" s="57"/>
      <c r="Q5" s="57"/>
      <c r="R5" s="57"/>
      <c r="S5" s="57"/>
      <c r="T5" s="57"/>
      <c r="U5" s="57"/>
    </row>
    <row r="6" spans="1:21" x14ac:dyDescent="0.25">
      <c r="A6" s="57"/>
      <c r="B6" s="57"/>
      <c r="C6" s="57"/>
      <c r="D6" s="57"/>
      <c r="E6" s="57"/>
      <c r="F6" s="57"/>
      <c r="G6" s="57"/>
      <c r="H6" s="57"/>
      <c r="I6" s="57"/>
      <c r="J6" s="57"/>
      <c r="K6" s="57"/>
      <c r="L6" s="57"/>
      <c r="M6" s="57"/>
      <c r="N6" s="57"/>
      <c r="O6" s="57"/>
      <c r="P6" s="57"/>
      <c r="Q6" s="57"/>
      <c r="R6" s="57"/>
      <c r="S6" s="57"/>
      <c r="T6" s="57"/>
      <c r="U6" s="57"/>
    </row>
    <row r="7" spans="1:21" ht="15.75" thickBot="1" x14ac:dyDescent="0.3">
      <c r="A7" s="4"/>
      <c r="B7" s="5"/>
      <c r="C7" s="5"/>
      <c r="D7" s="5"/>
      <c r="E7" s="5"/>
      <c r="F7" s="5"/>
      <c r="G7" s="5"/>
      <c r="H7" s="5"/>
      <c r="I7" s="5"/>
      <c r="J7" s="5"/>
      <c r="K7" s="5"/>
      <c r="L7" s="5"/>
      <c r="M7" s="5"/>
      <c r="N7" s="5"/>
      <c r="O7" s="5"/>
      <c r="Q7" s="6"/>
      <c r="R7" s="6"/>
      <c r="S7" s="6"/>
      <c r="T7" s="6"/>
      <c r="U7" s="6"/>
    </row>
    <row r="8" spans="1:21" x14ac:dyDescent="0.25">
      <c r="A8" s="7" t="s">
        <v>26</v>
      </c>
      <c r="B8" s="8"/>
      <c r="C8" s="8"/>
      <c r="D8" s="8"/>
      <c r="E8" s="8"/>
      <c r="F8" s="8"/>
      <c r="G8" s="8"/>
      <c r="H8" s="8"/>
      <c r="I8" s="8"/>
      <c r="J8" s="8"/>
      <c r="K8" s="8"/>
      <c r="L8" s="8"/>
      <c r="M8" s="8"/>
      <c r="N8" s="8"/>
      <c r="O8" s="9"/>
      <c r="Q8" s="7" t="s">
        <v>27</v>
      </c>
      <c r="R8" s="8"/>
      <c r="S8" s="8"/>
      <c r="T8" s="8"/>
      <c r="U8" s="9"/>
    </row>
    <row r="9" spans="1:21" x14ac:dyDescent="0.25">
      <c r="A9" s="10" t="s">
        <v>8</v>
      </c>
      <c r="B9" s="11" t="s">
        <v>3</v>
      </c>
      <c r="C9" s="11" t="s">
        <v>28</v>
      </c>
      <c r="D9" s="11" t="s">
        <v>5</v>
      </c>
      <c r="E9" s="11" t="s">
        <v>29</v>
      </c>
      <c r="F9" s="11" t="s">
        <v>5</v>
      </c>
      <c r="G9" s="11" t="s">
        <v>0</v>
      </c>
      <c r="H9" s="11" t="s">
        <v>5</v>
      </c>
      <c r="I9" s="11" t="s">
        <v>1</v>
      </c>
      <c r="J9" s="11" t="s">
        <v>5</v>
      </c>
      <c r="K9" s="11" t="s">
        <v>2</v>
      </c>
      <c r="L9" s="11" t="s">
        <v>5</v>
      </c>
      <c r="M9" s="11" t="s">
        <v>4</v>
      </c>
      <c r="N9" s="11" t="s">
        <v>30</v>
      </c>
      <c r="O9" s="12" t="s">
        <v>31</v>
      </c>
      <c r="Q9" s="10" t="s">
        <v>9</v>
      </c>
      <c r="R9" s="13"/>
      <c r="S9" s="13"/>
      <c r="T9" s="13"/>
      <c r="U9" s="14"/>
    </row>
    <row r="10" spans="1:21" x14ac:dyDescent="0.25">
      <c r="A10" s="10"/>
      <c r="B10" s="11"/>
      <c r="C10" s="11"/>
      <c r="D10" s="11"/>
      <c r="E10" s="11"/>
      <c r="F10" s="11"/>
      <c r="G10" s="11"/>
      <c r="H10" s="11"/>
      <c r="I10" s="11"/>
      <c r="J10" s="11"/>
      <c r="K10" s="11"/>
      <c r="L10" s="11"/>
      <c r="M10" s="11"/>
      <c r="N10" s="11"/>
      <c r="O10" s="12"/>
      <c r="Q10" s="10" t="s">
        <v>75</v>
      </c>
      <c r="R10" s="13"/>
      <c r="S10" s="13"/>
      <c r="T10" s="13"/>
      <c r="U10" s="14"/>
    </row>
    <row r="11" spans="1:21" x14ac:dyDescent="0.25">
      <c r="A11" s="10" t="s">
        <v>32</v>
      </c>
      <c r="B11" s="11" t="s">
        <v>3</v>
      </c>
      <c r="C11" s="11" t="s">
        <v>28</v>
      </c>
      <c r="D11" s="11" t="s">
        <v>5</v>
      </c>
      <c r="E11" s="11">
        <f>U19</f>
        <v>0</v>
      </c>
      <c r="F11" s="11" t="s">
        <v>5</v>
      </c>
      <c r="G11" s="11">
        <f>U15</f>
        <v>0</v>
      </c>
      <c r="H11" s="11" t="s">
        <v>5</v>
      </c>
      <c r="I11" s="11">
        <f>U27</f>
        <v>0</v>
      </c>
      <c r="J11" s="11" t="s">
        <v>5</v>
      </c>
      <c r="K11" s="11">
        <f>U32</f>
        <v>0</v>
      </c>
      <c r="L11" s="11" t="s">
        <v>5</v>
      </c>
      <c r="M11" s="11">
        <f>U35/100</f>
        <v>0</v>
      </c>
      <c r="N11" s="11" t="s">
        <v>30</v>
      </c>
      <c r="O11" s="12">
        <v>60</v>
      </c>
      <c r="Q11" s="10"/>
      <c r="R11" s="13"/>
      <c r="S11" s="13"/>
      <c r="T11" s="13"/>
      <c r="U11" s="49"/>
    </row>
    <row r="12" spans="1:21" x14ac:dyDescent="0.25">
      <c r="A12" s="10"/>
      <c r="B12" s="11"/>
      <c r="C12" s="11"/>
      <c r="D12" s="11"/>
      <c r="E12" s="11"/>
      <c r="F12" s="11"/>
      <c r="G12" s="11"/>
      <c r="H12" s="11"/>
      <c r="I12" s="11"/>
      <c r="J12" s="11"/>
      <c r="K12" s="11"/>
      <c r="L12" s="11"/>
      <c r="M12" s="11"/>
      <c r="N12" s="11"/>
      <c r="O12" s="12"/>
      <c r="P12" s="35"/>
      <c r="Q12" s="10" t="s">
        <v>43</v>
      </c>
      <c r="R12" s="11"/>
      <c r="S12" s="13"/>
      <c r="T12" s="13"/>
      <c r="U12" s="12"/>
    </row>
    <row r="13" spans="1:21" x14ac:dyDescent="0.25">
      <c r="A13" s="10">
        <f>U9</f>
        <v>0</v>
      </c>
      <c r="B13" s="11" t="s">
        <v>3</v>
      </c>
      <c r="C13" s="11" t="s">
        <v>28</v>
      </c>
      <c r="D13" s="11" t="s">
        <v>5</v>
      </c>
      <c r="E13" s="15">
        <f>(U19*U15*U27*U32*U35/100)/O11</f>
        <v>0</v>
      </c>
      <c r="F13" s="11"/>
      <c r="G13" s="11"/>
      <c r="H13" s="11"/>
      <c r="I13" s="11"/>
      <c r="J13" s="11"/>
      <c r="K13" s="11"/>
      <c r="L13" s="11"/>
      <c r="M13" s="11"/>
      <c r="N13" s="11"/>
      <c r="O13" s="12"/>
      <c r="Q13" s="10" t="s">
        <v>74</v>
      </c>
      <c r="R13" s="11"/>
      <c r="S13" s="13"/>
      <c r="T13" s="13"/>
      <c r="U13" s="14"/>
    </row>
    <row r="14" spans="1:21" x14ac:dyDescent="0.25">
      <c r="A14" s="10"/>
      <c r="B14" s="11"/>
      <c r="C14" s="11"/>
      <c r="D14" s="11"/>
      <c r="E14" s="11"/>
      <c r="F14" s="11"/>
      <c r="G14" s="11"/>
      <c r="H14" s="11"/>
      <c r="I14" s="11"/>
      <c r="J14" s="11"/>
      <c r="K14" s="11"/>
      <c r="L14" s="11"/>
      <c r="M14" s="11"/>
      <c r="N14" s="11"/>
      <c r="O14" s="12"/>
      <c r="Q14" s="10"/>
      <c r="R14" s="11"/>
      <c r="S14" s="13"/>
      <c r="T14" s="13"/>
      <c r="U14" s="12"/>
    </row>
    <row r="15" spans="1:21" x14ac:dyDescent="0.25">
      <c r="A15" s="10" t="e">
        <f>A13/E13</f>
        <v>#DIV/0!</v>
      </c>
      <c r="B15" s="11" t="s">
        <v>3</v>
      </c>
      <c r="C15" s="11" t="s">
        <v>28</v>
      </c>
      <c r="D15" s="11"/>
      <c r="E15" s="11"/>
      <c r="F15" s="11"/>
      <c r="G15" s="11"/>
      <c r="H15" s="11"/>
      <c r="I15" s="11"/>
      <c r="J15" s="11"/>
      <c r="K15" s="11"/>
      <c r="L15" s="11"/>
      <c r="M15" s="11"/>
      <c r="N15" s="11"/>
      <c r="O15" s="12"/>
      <c r="Q15" s="10" t="s">
        <v>72</v>
      </c>
      <c r="R15" s="11"/>
      <c r="S15" s="13"/>
      <c r="T15" s="13"/>
      <c r="U15" s="14"/>
    </row>
    <row r="16" spans="1:21" x14ac:dyDescent="0.25">
      <c r="A16" s="10"/>
      <c r="B16" s="11"/>
      <c r="C16" s="11"/>
      <c r="D16" s="11"/>
      <c r="E16" s="11"/>
      <c r="F16" s="11"/>
      <c r="G16" s="11"/>
      <c r="H16" s="11"/>
      <c r="I16" s="11"/>
      <c r="J16" s="11"/>
      <c r="K16" s="11"/>
      <c r="L16" s="11"/>
      <c r="M16" s="11"/>
      <c r="N16" s="11"/>
      <c r="O16" s="12"/>
      <c r="Q16" s="10" t="s">
        <v>73</v>
      </c>
      <c r="R16" s="11"/>
      <c r="S16" s="13"/>
      <c r="T16" s="13"/>
      <c r="U16" s="14"/>
    </row>
    <row r="17" spans="1:21" x14ac:dyDescent="0.25">
      <c r="A17" s="10" t="e">
        <f>LN(A13/E13)</f>
        <v>#DIV/0!</v>
      </c>
      <c r="B17" s="11" t="s">
        <v>3</v>
      </c>
      <c r="C17" s="11" t="s">
        <v>33</v>
      </c>
      <c r="D17" s="11" t="s">
        <v>5</v>
      </c>
      <c r="E17" s="11" t="s">
        <v>34</v>
      </c>
      <c r="F17" s="11"/>
      <c r="G17" s="11"/>
      <c r="H17" s="11"/>
      <c r="I17" s="11"/>
      <c r="J17" s="11"/>
      <c r="K17" s="11"/>
      <c r="L17" s="11"/>
      <c r="M17" s="11"/>
      <c r="N17" s="11"/>
      <c r="O17" s="12"/>
      <c r="Q17" s="10"/>
      <c r="R17" s="17"/>
      <c r="S17" s="17"/>
      <c r="T17" s="17"/>
      <c r="U17" s="12"/>
    </row>
    <row r="18" spans="1:21" x14ac:dyDescent="0.25">
      <c r="A18" s="10"/>
      <c r="B18" s="11"/>
      <c r="C18" s="11"/>
      <c r="D18" s="11"/>
      <c r="E18" s="11"/>
      <c r="F18" s="11"/>
      <c r="G18" s="11"/>
      <c r="H18" s="11"/>
      <c r="I18" s="11"/>
      <c r="J18" s="11"/>
      <c r="K18" s="11"/>
      <c r="L18" s="11"/>
      <c r="M18" s="11"/>
      <c r="N18" s="11"/>
      <c r="O18" s="12"/>
      <c r="Q18" s="16" t="s">
        <v>18</v>
      </c>
      <c r="R18" s="17"/>
      <c r="S18" s="17"/>
      <c r="T18" s="17"/>
      <c r="U18" s="36"/>
    </row>
    <row r="19" spans="1:21" x14ac:dyDescent="0.25">
      <c r="A19" s="10" t="e">
        <f>LN(A13/E13)/LN(0.5)</f>
        <v>#DIV/0!</v>
      </c>
      <c r="B19" s="11" t="s">
        <v>3</v>
      </c>
      <c r="C19" s="11" t="s">
        <v>35</v>
      </c>
      <c r="D19" s="11"/>
      <c r="E19" s="11"/>
      <c r="F19" s="11"/>
      <c r="G19" s="11"/>
      <c r="H19" s="11"/>
      <c r="I19" s="11"/>
      <c r="J19" s="11"/>
      <c r="K19" s="11"/>
      <c r="L19" s="11"/>
      <c r="M19" s="11"/>
      <c r="N19" s="11"/>
      <c r="O19" s="12"/>
      <c r="Q19" s="10" t="s">
        <v>44</v>
      </c>
      <c r="R19" s="11"/>
      <c r="S19" s="13"/>
      <c r="T19" s="13"/>
      <c r="U19" s="14"/>
    </row>
    <row r="20" spans="1:21" x14ac:dyDescent="0.25">
      <c r="A20" s="10"/>
      <c r="B20" s="11"/>
      <c r="C20" s="11"/>
      <c r="D20" s="11"/>
      <c r="E20" s="11"/>
      <c r="F20" s="11"/>
      <c r="G20" s="11"/>
      <c r="H20" s="11"/>
      <c r="I20" s="11"/>
      <c r="J20" s="11"/>
      <c r="K20" s="11"/>
      <c r="L20" s="11"/>
      <c r="M20" s="11"/>
      <c r="N20" s="11"/>
      <c r="O20" s="12"/>
      <c r="Q20" s="10"/>
      <c r="R20" s="11"/>
      <c r="S20" s="13"/>
      <c r="T20" s="13"/>
      <c r="U20" s="12"/>
    </row>
    <row r="21" spans="1:21" ht="15.75" thickBot="1" x14ac:dyDescent="0.3">
      <c r="A21" s="19" t="s">
        <v>36</v>
      </c>
      <c r="B21" s="20" t="s">
        <v>3</v>
      </c>
      <c r="C21" s="21" t="e">
        <f>A19*U10</f>
        <v>#DIV/0!</v>
      </c>
      <c r="D21" s="20"/>
      <c r="E21" s="20"/>
      <c r="F21" s="20"/>
      <c r="G21" s="20"/>
      <c r="H21" s="20"/>
      <c r="I21" s="20"/>
      <c r="J21" s="20"/>
      <c r="K21" s="20"/>
      <c r="L21" s="20"/>
      <c r="M21" s="20"/>
      <c r="N21" s="20"/>
      <c r="O21" s="22"/>
      <c r="Q21" s="16" t="s">
        <v>20</v>
      </c>
      <c r="R21" s="11"/>
      <c r="S21" s="13"/>
      <c r="T21" s="13"/>
      <c r="U21" s="36"/>
    </row>
    <row r="22" spans="1:21" x14ac:dyDescent="0.25">
      <c r="Q22" s="10" t="s">
        <v>6</v>
      </c>
      <c r="R22" s="11"/>
      <c r="S22" s="13"/>
      <c r="T22" s="13"/>
      <c r="U22" s="12">
        <v>0.25</v>
      </c>
    </row>
    <row r="23" spans="1:21" x14ac:dyDescent="0.25">
      <c r="Q23" s="18" t="s">
        <v>7</v>
      </c>
      <c r="R23" s="11"/>
      <c r="S23" s="11"/>
      <c r="T23" s="11"/>
      <c r="U23" s="12">
        <v>0.5</v>
      </c>
    </row>
    <row r="24" spans="1:21" ht="15.75" thickBot="1" x14ac:dyDescent="0.3">
      <c r="Q24" s="18" t="s">
        <v>22</v>
      </c>
      <c r="R24" s="11"/>
      <c r="S24" s="11"/>
      <c r="T24" s="11"/>
      <c r="U24" s="12">
        <v>0.3</v>
      </c>
    </row>
    <row r="25" spans="1:21" x14ac:dyDescent="0.25">
      <c r="A25" s="7" t="s">
        <v>38</v>
      </c>
      <c r="B25" s="8"/>
      <c r="C25" s="8"/>
      <c r="D25" s="8"/>
      <c r="E25" s="8"/>
      <c r="F25" s="8"/>
      <c r="G25" s="8"/>
      <c r="H25" s="8"/>
      <c r="I25" s="8"/>
      <c r="J25" s="8"/>
      <c r="K25" s="9"/>
      <c r="Q25" s="18" t="s">
        <v>21</v>
      </c>
      <c r="R25" s="11"/>
      <c r="S25" s="11"/>
      <c r="T25" s="11"/>
      <c r="U25" s="12">
        <v>0.45</v>
      </c>
    </row>
    <row r="26" spans="1:21" x14ac:dyDescent="0.25">
      <c r="A26" s="10"/>
      <c r="B26" s="11"/>
      <c r="C26" s="11"/>
      <c r="D26" s="11"/>
      <c r="E26" s="11"/>
      <c r="F26" s="11"/>
      <c r="G26" s="11"/>
      <c r="H26" s="11"/>
      <c r="I26" s="11"/>
      <c r="J26" s="11"/>
      <c r="K26" s="12"/>
      <c r="Q26" s="18" t="s">
        <v>19</v>
      </c>
      <c r="R26" s="11"/>
      <c r="S26" s="11"/>
      <c r="T26" s="11"/>
      <c r="U26" s="12">
        <v>0.14000000000000001</v>
      </c>
    </row>
    <row r="27" spans="1:21" x14ac:dyDescent="0.25">
      <c r="A27" s="10" t="s">
        <v>32</v>
      </c>
      <c r="B27" s="11" t="s">
        <v>3</v>
      </c>
      <c r="C27" s="11" t="s">
        <v>28</v>
      </c>
      <c r="D27" s="11" t="s">
        <v>5</v>
      </c>
      <c r="E27" s="11" t="s">
        <v>39</v>
      </c>
      <c r="F27" s="11" t="s">
        <v>40</v>
      </c>
      <c r="G27" s="11" t="s">
        <v>41</v>
      </c>
      <c r="H27" s="11"/>
      <c r="I27" s="11"/>
      <c r="J27" s="11"/>
      <c r="K27" s="12"/>
      <c r="Q27" s="18" t="s">
        <v>45</v>
      </c>
      <c r="R27" s="11"/>
      <c r="S27" s="11"/>
      <c r="T27" s="11"/>
      <c r="U27" s="14"/>
    </row>
    <row r="28" spans="1:21" x14ac:dyDescent="0.25">
      <c r="A28" s="10"/>
      <c r="B28" s="11"/>
      <c r="C28" s="11"/>
      <c r="D28" s="11"/>
      <c r="E28" s="11"/>
      <c r="F28" s="11"/>
      <c r="G28" s="11"/>
      <c r="H28" s="11"/>
      <c r="I28" s="11"/>
      <c r="J28" s="11"/>
      <c r="K28" s="12"/>
      <c r="Q28" s="10"/>
      <c r="R28" s="11"/>
      <c r="S28" s="11"/>
      <c r="T28" s="11"/>
      <c r="U28" s="12"/>
    </row>
    <row r="29" spans="1:21" x14ac:dyDescent="0.25">
      <c r="A29" s="10">
        <f>U9-U13</f>
        <v>0</v>
      </c>
      <c r="B29" s="11" t="s">
        <v>3</v>
      </c>
      <c r="C29" s="11" t="s">
        <v>28</v>
      </c>
      <c r="D29" s="11" t="s">
        <v>5</v>
      </c>
      <c r="E29" s="26">
        <f>(U19*U16*U27*U32*U35/100)/O11</f>
        <v>0</v>
      </c>
      <c r="F29" s="11"/>
      <c r="G29" s="11"/>
      <c r="H29" s="11"/>
      <c r="I29" s="11"/>
      <c r="J29" s="11"/>
      <c r="K29" s="12"/>
      <c r="Q29" s="23" t="s">
        <v>37</v>
      </c>
      <c r="R29" s="11"/>
      <c r="S29" s="24"/>
      <c r="T29" s="24"/>
      <c r="U29" s="12"/>
    </row>
    <row r="30" spans="1:21" x14ac:dyDescent="0.25">
      <c r="A30" s="10"/>
      <c r="B30" s="11"/>
      <c r="C30" s="11"/>
      <c r="D30" s="11"/>
      <c r="E30" s="11"/>
      <c r="F30" s="11"/>
      <c r="G30" s="11"/>
      <c r="H30" s="11"/>
      <c r="I30" s="11"/>
      <c r="J30" s="11"/>
      <c r="K30" s="12"/>
      <c r="Q30" s="18" t="s">
        <v>19</v>
      </c>
      <c r="R30" s="11"/>
      <c r="S30" s="24"/>
      <c r="T30" s="24"/>
      <c r="U30" s="12">
        <v>2</v>
      </c>
    </row>
    <row r="31" spans="1:21" x14ac:dyDescent="0.25">
      <c r="A31" s="10" t="e">
        <f>LN((U9-U13)/E29)</f>
        <v>#DIV/0!</v>
      </c>
      <c r="B31" s="11" t="s">
        <v>3</v>
      </c>
      <c r="C31" s="11" t="s">
        <v>33</v>
      </c>
      <c r="D31" s="11" t="s">
        <v>5</v>
      </c>
      <c r="E31" s="11" t="s">
        <v>34</v>
      </c>
      <c r="F31" s="11"/>
      <c r="G31" s="11"/>
      <c r="H31" s="11"/>
      <c r="I31" s="11"/>
      <c r="J31" s="11"/>
      <c r="K31" s="12"/>
      <c r="Q31" s="18" t="s">
        <v>10</v>
      </c>
      <c r="R31" s="17"/>
      <c r="S31" s="11"/>
      <c r="T31" s="11"/>
      <c r="U31" s="12">
        <v>8</v>
      </c>
    </row>
    <row r="32" spans="1:21" x14ac:dyDescent="0.25">
      <c r="A32" s="10"/>
      <c r="B32" s="11"/>
      <c r="C32" s="11"/>
      <c r="D32" s="11"/>
      <c r="E32" s="11"/>
      <c r="F32" s="11"/>
      <c r="G32" s="11"/>
      <c r="H32" s="11"/>
      <c r="I32" s="11"/>
      <c r="J32" s="11"/>
      <c r="K32" s="12"/>
      <c r="Q32" s="18" t="s">
        <v>46</v>
      </c>
      <c r="R32" s="17"/>
      <c r="S32" s="11"/>
      <c r="T32" s="11"/>
      <c r="U32" s="14"/>
    </row>
    <row r="33" spans="1:21" x14ac:dyDescent="0.25">
      <c r="A33" s="10" t="e">
        <f>((LN((U9-U13)/E29))/LN(0.5))</f>
        <v>#DIV/0!</v>
      </c>
      <c r="B33" s="11" t="s">
        <v>3</v>
      </c>
      <c r="C33" s="11" t="s">
        <v>35</v>
      </c>
      <c r="D33" s="11"/>
      <c r="E33" s="11"/>
      <c r="F33" s="11"/>
      <c r="G33" s="11"/>
      <c r="H33" s="11"/>
      <c r="I33" s="11"/>
      <c r="J33" s="11"/>
      <c r="K33" s="12"/>
      <c r="Q33" s="18"/>
      <c r="R33" s="17"/>
      <c r="S33" s="11"/>
      <c r="T33" s="11"/>
      <c r="U33" s="12"/>
    </row>
    <row r="34" spans="1:21" ht="15" customHeight="1" x14ac:dyDescent="0.25">
      <c r="A34" s="10"/>
      <c r="B34" s="11"/>
      <c r="C34" s="11"/>
      <c r="D34" s="11"/>
      <c r="E34" s="11"/>
      <c r="F34" s="11"/>
      <c r="G34" s="11"/>
      <c r="H34" s="11"/>
      <c r="I34" s="11"/>
      <c r="J34" s="11"/>
      <c r="K34" s="12"/>
      <c r="Q34" s="23" t="s">
        <v>51</v>
      </c>
      <c r="R34" s="17"/>
      <c r="S34" s="11"/>
      <c r="T34" s="11"/>
      <c r="U34" s="12"/>
    </row>
    <row r="35" spans="1:21" ht="15.75" thickBot="1" x14ac:dyDescent="0.3">
      <c r="A35" s="19" t="s">
        <v>36</v>
      </c>
      <c r="B35" s="20" t="s">
        <v>3</v>
      </c>
      <c r="C35" s="21" t="e">
        <f>(LN((U9-U13)/E29))/(LN(0.5))*U10</f>
        <v>#DIV/0!</v>
      </c>
      <c r="D35" s="20"/>
      <c r="E35" s="20"/>
      <c r="F35" s="20"/>
      <c r="G35" s="20"/>
      <c r="H35" s="20"/>
      <c r="I35" s="20"/>
      <c r="J35" s="20"/>
      <c r="K35" s="22"/>
      <c r="Q35" s="25" t="s">
        <v>47</v>
      </c>
      <c r="R35" s="17"/>
      <c r="S35" s="11"/>
      <c r="T35" s="11"/>
      <c r="U35" s="37"/>
    </row>
    <row r="36" spans="1:21" ht="15.75" thickBot="1" x14ac:dyDescent="0.3">
      <c r="R36" s="8"/>
      <c r="S36" s="8"/>
      <c r="T36" s="8"/>
      <c r="U36" s="20"/>
    </row>
    <row r="37" spans="1:21" x14ac:dyDescent="0.25">
      <c r="Q37" s="7" t="s">
        <v>42</v>
      </c>
      <c r="R37" s="38"/>
      <c r="S37" s="38"/>
      <c r="T37" s="38"/>
      <c r="U37" s="29"/>
    </row>
    <row r="38" spans="1:21" x14ac:dyDescent="0.25">
      <c r="Q38" s="27" t="s">
        <v>13</v>
      </c>
      <c r="R38" s="28"/>
      <c r="S38" s="28"/>
      <c r="T38" s="28"/>
      <c r="U38" s="29"/>
    </row>
    <row r="39" spans="1:21" x14ac:dyDescent="0.25">
      <c r="Q39" s="27" t="s">
        <v>17</v>
      </c>
      <c r="R39" s="28"/>
      <c r="S39" s="28"/>
      <c r="T39" s="28"/>
      <c r="U39" s="29"/>
    </row>
    <row r="40" spans="1:21" x14ac:dyDescent="0.25">
      <c r="Q40" s="27" t="s">
        <v>16</v>
      </c>
      <c r="R40" s="28"/>
      <c r="S40" s="28"/>
      <c r="T40" s="28"/>
      <c r="U40" s="29"/>
    </row>
    <row r="41" spans="1:21" x14ac:dyDescent="0.25">
      <c r="Q41" s="27" t="s">
        <v>11</v>
      </c>
      <c r="R41" s="28"/>
      <c r="S41" s="28"/>
      <c r="T41" s="28"/>
      <c r="U41" s="29"/>
    </row>
    <row r="42" spans="1:21" x14ac:dyDescent="0.25">
      <c r="Q42" s="30" t="s">
        <v>12</v>
      </c>
      <c r="R42" s="32"/>
      <c r="S42" s="32"/>
      <c r="T42" s="32"/>
      <c r="U42" s="33"/>
    </row>
    <row r="43" spans="1:21" x14ac:dyDescent="0.25">
      <c r="Q43" s="58" t="s">
        <v>23</v>
      </c>
      <c r="R43" s="61"/>
      <c r="S43" s="61"/>
      <c r="T43" s="61"/>
      <c r="U43" s="62"/>
    </row>
    <row r="44" spans="1:21" x14ac:dyDescent="0.25">
      <c r="Q44" s="31"/>
      <c r="R44" s="28"/>
      <c r="S44" s="28"/>
      <c r="T44" s="28"/>
      <c r="U44" s="29"/>
    </row>
    <row r="45" spans="1:21" x14ac:dyDescent="0.25">
      <c r="Q45" s="27" t="s">
        <v>14</v>
      </c>
      <c r="R45" s="28"/>
      <c r="S45" s="28"/>
      <c r="T45" s="28"/>
      <c r="U45" s="29"/>
    </row>
    <row r="46" spans="1:21" ht="15.75" thickBot="1" x14ac:dyDescent="0.3">
      <c r="Q46" s="34" t="s">
        <v>15</v>
      </c>
      <c r="R46" s="6"/>
      <c r="S46" s="6"/>
      <c r="T46" s="6"/>
      <c r="U46" s="39"/>
    </row>
  </sheetData>
  <mergeCells count="2">
    <mergeCell ref="Q43:U43"/>
    <mergeCell ref="A4:U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Introduction</vt:lpstr>
      <vt:lpstr>Input values of EFSA calculator</vt:lpstr>
      <vt:lpstr>Manual input values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Bøgebo, Krista Julie</dc:creator>
  <cp:lastModifiedBy>Ayse Dogan</cp:lastModifiedBy>
  <dcterms:created xsi:type="dcterms:W3CDTF">2016-10-04T08:45:44Z</dcterms:created>
  <dcterms:modified xsi:type="dcterms:W3CDTF">2020-05-14T07:51:22Z</dcterms:modified>
</cp:coreProperties>
</file>